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4180" windowHeight="13065" activeTab="3"/>
  </bookViews>
  <sheets>
    <sheet name="总表" sheetId="1" r:id="rId1"/>
    <sheet name="化石燃料燃烧排放" sheetId="2" r:id="rId2"/>
    <sheet name="间接排放" sheetId="3" r:id="rId3"/>
    <sheet name="附录-指南缺省值" sheetId="4" r:id="rId4"/>
  </sheets>
  <definedNames>
    <definedName name="_Toc346543487" localSheetId="3">'附录-指南缺省值'!#REF!</definedName>
    <definedName name="_Toc346543488" localSheetId="3">'附录-指南缺省值'!#REF!</definedName>
    <definedName name="_Toc346543489" localSheetId="3">'附录-指南缺省值'!#REF!</definedName>
    <definedName name="_Toc351280215" localSheetId="3">'附录-指南缺省值'!#REF!</definedName>
    <definedName name="_xlnm.Print_Area" localSheetId="0">总表!$A$1:$E$89</definedName>
    <definedName name="_xlnm.Print_Area" localSheetId="2">间接排放!$A$1:$E$37</definedName>
  </definedNames>
  <calcPr calcId="144525"/>
</workbook>
</file>

<file path=xl/comments1.xml><?xml version="1.0" encoding="utf-8"?>
<comments xmlns="http://schemas.openxmlformats.org/spreadsheetml/2006/main">
  <authors>
    <author>Zhangwy</author>
  </authors>
  <commentList>
    <comment ref="AG1" authorId="0">
      <text>
        <r>
          <rPr>
            <b/>
            <sz val="9"/>
            <rFont val="宋体"/>
            <charset val="134"/>
          </rPr>
          <t>Zhangwy:</t>
        </r>
        <r>
          <rPr>
            <sz val="9"/>
            <rFont val="宋体"/>
            <charset val="134"/>
          </rPr>
          <t xml:space="preserve">
</t>
        </r>
        <r>
          <rPr>
            <sz val="9"/>
            <rFont val="宋体"/>
            <charset val="134"/>
          </rPr>
          <t>供热的缺省值请参考发电企业指南缺省值。</t>
        </r>
      </text>
    </comment>
  </commentList>
</comments>
</file>

<file path=xl/sharedStrings.xml><?xml version="1.0" encoding="utf-8"?>
<sst xmlns="http://schemas.openxmlformats.org/spreadsheetml/2006/main" count="264">
  <si>
    <r>
      <rPr>
        <sz val="20"/>
        <rFont val="方正小标宋简体"/>
        <charset val="134"/>
      </rPr>
      <t xml:space="preserve">钢铁生产企业 
</t>
    </r>
    <r>
      <rPr>
        <u/>
        <sz val="20"/>
        <rFont val="方正小标宋简体"/>
        <charset val="134"/>
      </rPr>
      <t>2019</t>
    </r>
    <r>
      <rPr>
        <sz val="20"/>
        <rFont val="方正小标宋简体"/>
        <charset val="134"/>
      </rPr>
      <t>年温室气体排放报告补充数据表</t>
    </r>
  </si>
  <si>
    <t>企业名称</t>
  </si>
  <si>
    <t>组织机构代码</t>
  </si>
  <si>
    <t>行业代码</t>
  </si>
  <si>
    <t>数据汇总企业经办人</t>
  </si>
  <si>
    <t>姓名</t>
  </si>
  <si>
    <t>职务</t>
  </si>
  <si>
    <t>联系电话</t>
  </si>
  <si>
    <t>联系人</t>
  </si>
  <si>
    <t>负责人</t>
  </si>
  <si>
    <t>补充数据</t>
  </si>
  <si>
    <t>单位</t>
  </si>
  <si>
    <t>数值</t>
  </si>
  <si>
    <r>
      <rPr>
        <b/>
        <sz val="12"/>
        <rFont val="宋体"/>
        <charset val="134"/>
      </rPr>
      <t>计算方法或填写要求</t>
    </r>
    <r>
      <rPr>
        <b/>
        <vertAlign val="superscript"/>
        <sz val="12"/>
        <rFont val="Times New Roman"/>
        <charset val="134"/>
      </rPr>
      <t>*1</t>
    </r>
  </si>
  <si>
    <r>
      <rPr>
        <b/>
        <sz val="12"/>
        <rFont val="Times New Roman"/>
        <charset val="134"/>
      </rPr>
      <t xml:space="preserve">1 </t>
    </r>
    <r>
      <rPr>
        <b/>
        <sz val="12"/>
        <rFont val="宋体"/>
        <charset val="134"/>
      </rPr>
      <t>二氧化碳排放总量</t>
    </r>
    <r>
      <rPr>
        <b/>
        <vertAlign val="superscript"/>
        <sz val="12"/>
        <rFont val="Times New Roman"/>
        <charset val="134"/>
      </rPr>
      <t>*2</t>
    </r>
  </si>
  <si>
    <r>
      <rPr>
        <sz val="12"/>
        <rFont val="Times New Roman"/>
        <charset val="134"/>
      </rPr>
      <t>tCO</t>
    </r>
    <r>
      <rPr>
        <vertAlign val="subscript"/>
        <sz val="12"/>
        <rFont val="Times New Roman"/>
        <charset val="134"/>
      </rPr>
      <t>2</t>
    </r>
  </si>
  <si>
    <r>
      <rPr>
        <sz val="12"/>
        <rFont val="Times New Roman"/>
        <charset val="134"/>
      </rPr>
      <t>1.1</t>
    </r>
    <r>
      <rPr>
        <sz val="12"/>
        <rFont val="宋体"/>
        <charset val="134"/>
      </rPr>
      <t>与</t>
    </r>
    <r>
      <rPr>
        <sz val="12"/>
        <rFont val="Times New Roman"/>
        <charset val="134"/>
      </rPr>
      <t>1.2</t>
    </r>
    <r>
      <rPr>
        <sz val="12"/>
        <rFont val="宋体"/>
        <charset val="134"/>
      </rPr>
      <t>之和</t>
    </r>
  </si>
  <si>
    <r>
      <rPr>
        <sz val="12"/>
        <rFont val="Times New Roman"/>
        <charset val="134"/>
      </rPr>
      <t xml:space="preserve">  1.1</t>
    </r>
    <r>
      <rPr>
        <sz val="12"/>
        <rFont val="宋体"/>
        <charset val="134"/>
      </rPr>
      <t>化石燃料燃烧排放</t>
    </r>
    <r>
      <rPr>
        <vertAlign val="superscript"/>
        <sz val="12"/>
        <rFont val="Times New Roman"/>
        <charset val="134"/>
      </rPr>
      <t>*2</t>
    </r>
  </si>
  <si>
    <t>数据来自经核查的企业排放报告</t>
  </si>
  <si>
    <r>
      <rPr>
        <sz val="12"/>
        <rFont val="Times New Roman"/>
        <charset val="134"/>
      </rPr>
      <t xml:space="preserve">  1.2</t>
    </r>
    <r>
      <rPr>
        <sz val="12"/>
        <rFont val="宋体"/>
        <charset val="134"/>
      </rPr>
      <t>净购入电力</t>
    </r>
    <r>
      <rPr>
        <vertAlign val="superscript"/>
        <sz val="12"/>
        <rFont val="Times New Roman"/>
        <charset val="134"/>
      </rPr>
      <t>*2,3</t>
    </r>
    <r>
      <rPr>
        <sz val="12"/>
        <rFont val="宋体"/>
        <charset val="134"/>
      </rPr>
      <t>、热力产生的排放</t>
    </r>
    <r>
      <rPr>
        <vertAlign val="superscript"/>
        <sz val="12"/>
        <rFont val="Times New Roman"/>
        <charset val="134"/>
      </rPr>
      <t>*2</t>
    </r>
  </si>
  <si>
    <r>
      <rPr>
        <sz val="12"/>
        <rFont val="Times New Roman"/>
        <charset val="134"/>
      </rPr>
      <t>1.2.1</t>
    </r>
    <r>
      <rPr>
        <sz val="12"/>
        <rFont val="宋体"/>
        <charset val="134"/>
      </rPr>
      <t>与</t>
    </r>
    <r>
      <rPr>
        <sz val="12"/>
        <rFont val="Times New Roman"/>
        <charset val="134"/>
      </rPr>
      <t>1.2.2</t>
    </r>
    <r>
      <rPr>
        <sz val="12"/>
        <rFont val="宋体"/>
        <charset val="134"/>
      </rPr>
      <t>之和</t>
    </r>
  </si>
  <si>
    <r>
      <rPr>
        <sz val="12"/>
        <rFont val="Times New Roman"/>
        <charset val="134"/>
      </rPr>
      <t xml:space="preserve">           1.2.1 </t>
    </r>
    <r>
      <rPr>
        <sz val="12"/>
        <rFont val="宋体"/>
        <charset val="134"/>
      </rPr>
      <t>净购入电力产生的排放</t>
    </r>
  </si>
  <si>
    <r>
      <rPr>
        <sz val="12"/>
        <rFont val="Times New Roman"/>
        <charset val="134"/>
      </rPr>
      <t xml:space="preserve">           1.2.2 </t>
    </r>
    <r>
      <rPr>
        <sz val="12"/>
        <rFont val="宋体"/>
        <charset val="134"/>
      </rPr>
      <t>净购入热力产生的排放</t>
    </r>
  </si>
  <si>
    <r>
      <rPr>
        <b/>
        <sz val="12"/>
        <rFont val="Times New Roman"/>
        <charset val="134"/>
      </rPr>
      <t xml:space="preserve">2 </t>
    </r>
    <r>
      <rPr>
        <b/>
        <sz val="12"/>
        <rFont val="宋体"/>
        <charset val="134"/>
      </rPr>
      <t>主营产品</t>
    </r>
    <r>
      <rPr>
        <b/>
        <vertAlign val="superscript"/>
        <sz val="10.5"/>
        <rFont val="Times New Roman"/>
        <charset val="134"/>
      </rPr>
      <t>*4</t>
    </r>
  </si>
  <si>
    <t>——</t>
  </si>
  <si>
    <r>
      <rPr>
        <sz val="12"/>
        <rFont val="Times New Roman"/>
        <charset val="134"/>
      </rPr>
      <t xml:space="preserve">2.1 </t>
    </r>
    <r>
      <rPr>
        <sz val="12"/>
        <rFont val="宋体"/>
        <charset val="134"/>
      </rPr>
      <t>主营产品名称</t>
    </r>
  </si>
  <si>
    <r>
      <rPr>
        <sz val="12"/>
        <rFont val="Times New Roman"/>
        <charset val="134"/>
      </rPr>
      <t xml:space="preserve">2.2 </t>
    </r>
    <r>
      <rPr>
        <sz val="12"/>
        <rFont val="宋体"/>
        <charset val="134"/>
      </rPr>
      <t>主营产品代码</t>
    </r>
  </si>
  <si>
    <r>
      <rPr>
        <u/>
        <sz val="11"/>
        <rFont val="宋体"/>
        <charset val="134"/>
      </rPr>
      <t>参照该网站</t>
    </r>
    <r>
      <rPr>
        <u/>
        <sz val="11"/>
        <rFont val="Times New Roman"/>
        <charset val="134"/>
      </rPr>
      <t xml:space="preserve">http://www.stats.gov.cn/tjsj/tjbz/tjypflml/ </t>
    </r>
  </si>
  <si>
    <r>
      <rPr>
        <sz val="12"/>
        <rFont val="Times New Roman"/>
        <charset val="134"/>
      </rPr>
      <t>2.3</t>
    </r>
    <r>
      <rPr>
        <sz val="12"/>
        <rFont val="宋体"/>
        <charset val="134"/>
      </rPr>
      <t>主营产品产量</t>
    </r>
  </si>
  <si>
    <t xml:space="preserve">t </t>
  </si>
  <si>
    <r>
      <rPr>
        <sz val="12"/>
        <rFont val="Times New Roman"/>
        <charset val="134"/>
      </rPr>
      <t>− </t>
    </r>
    <r>
      <rPr>
        <sz val="12"/>
        <rFont val="宋体"/>
        <charset val="134"/>
      </rPr>
      <t>优先选用企业计量数据，如生产日志或月度、年度统计报表；</t>
    </r>
    <r>
      <rPr>
        <sz val="12"/>
        <rFont val="Times New Roman"/>
        <charset val="134"/>
      </rPr>
      <t xml:space="preserve">
− </t>
    </r>
    <r>
      <rPr>
        <sz val="12"/>
        <rFont val="宋体"/>
        <charset val="134"/>
      </rPr>
      <t>其次选用报送统计局数据</t>
    </r>
  </si>
  <si>
    <r>
      <rPr>
        <b/>
        <sz val="12"/>
        <rFont val="Times New Roman"/>
        <charset val="134"/>
      </rPr>
      <t xml:space="preserve">3 </t>
    </r>
    <r>
      <rPr>
        <b/>
        <sz val="12"/>
        <rFont val="宋体"/>
        <charset val="134"/>
      </rPr>
      <t>排放强度</t>
    </r>
    <r>
      <rPr>
        <b/>
        <vertAlign val="superscript"/>
        <sz val="12"/>
        <rFont val="Times New Roman"/>
        <charset val="134"/>
      </rPr>
      <t>*4</t>
    </r>
  </si>
  <si>
    <r>
      <rPr>
        <sz val="12"/>
        <rFont val="Times New Roman"/>
        <charset val="134"/>
      </rPr>
      <t>tCO</t>
    </r>
    <r>
      <rPr>
        <vertAlign val="subscript"/>
        <sz val="12"/>
        <rFont val="Times New Roman"/>
        <charset val="134"/>
      </rPr>
      <t>2</t>
    </r>
    <r>
      <rPr>
        <sz val="12"/>
        <rFont val="Times New Roman"/>
        <charset val="134"/>
      </rPr>
      <t>/t</t>
    </r>
  </si>
  <si>
    <r>
      <rPr>
        <sz val="12"/>
        <rFont val="宋体"/>
        <charset val="134"/>
      </rPr>
      <t>二氧化碳排放总量</t>
    </r>
    <r>
      <rPr>
        <sz val="12"/>
        <rFont val="Times New Roman"/>
        <charset val="134"/>
      </rPr>
      <t>/</t>
    </r>
    <r>
      <rPr>
        <sz val="12"/>
        <rFont val="宋体"/>
        <charset val="134"/>
      </rPr>
      <t>主营产品产量</t>
    </r>
    <r>
      <rPr>
        <vertAlign val="superscript"/>
        <sz val="12"/>
        <rFont val="Times New Roman"/>
        <charset val="134"/>
      </rPr>
      <t>*2</t>
    </r>
  </si>
  <si>
    <r>
      <rPr>
        <b/>
        <sz val="12"/>
        <rFont val="Times New Roman"/>
        <charset val="134"/>
      </rPr>
      <t xml:space="preserve">4 </t>
    </r>
    <r>
      <rPr>
        <b/>
        <sz val="12"/>
        <rFont val="宋体"/>
        <charset val="134"/>
      </rPr>
      <t>企业不同生产工序</t>
    </r>
    <r>
      <rPr>
        <b/>
        <vertAlign val="superscript"/>
        <sz val="12"/>
        <rFont val="Times New Roman"/>
        <charset val="134"/>
      </rPr>
      <t>*5</t>
    </r>
    <r>
      <rPr>
        <b/>
        <sz val="12"/>
        <rFont val="宋体"/>
        <charset val="134"/>
      </rPr>
      <t>的二氧化碳排放量及产品产量</t>
    </r>
  </si>
  <si>
    <r>
      <rPr>
        <sz val="12"/>
        <rFont val="Times New Roman"/>
        <charset val="134"/>
      </rPr>
      <t xml:space="preserve">   4.1  </t>
    </r>
    <r>
      <rPr>
        <sz val="12"/>
        <rFont val="宋体"/>
        <charset val="134"/>
      </rPr>
      <t>炼焦工序</t>
    </r>
  </si>
  <si>
    <r>
      <rPr>
        <sz val="12"/>
        <rFont val="Times New Roman"/>
        <charset val="134"/>
      </rPr>
      <t xml:space="preserve">      4.1.1     </t>
    </r>
    <r>
      <rPr>
        <sz val="12"/>
        <rFont val="宋体"/>
        <charset val="134"/>
      </rPr>
      <t>化石燃料燃烧排放</t>
    </r>
  </si>
  <si>
    <r>
      <rPr>
        <sz val="12"/>
        <rFont val="宋体"/>
        <charset val="134"/>
      </rPr>
      <t>每种燃料的活动水平在本工序边界按指南公式（</t>
    </r>
    <r>
      <rPr>
        <sz val="12"/>
        <rFont val="Times New Roman"/>
        <charset val="134"/>
      </rPr>
      <t>5</t>
    </r>
    <r>
      <rPr>
        <sz val="12"/>
        <rFont val="宋体"/>
        <charset val="134"/>
      </rPr>
      <t>）计算，每种燃料产生的排放量按指南公式（</t>
    </r>
    <r>
      <rPr>
        <sz val="12"/>
        <rFont val="Times New Roman"/>
        <charset val="134"/>
      </rPr>
      <t>2</t>
    </r>
    <r>
      <rPr>
        <sz val="12"/>
        <rFont val="宋体"/>
        <charset val="134"/>
      </rPr>
      <t>）计算，最后累加</t>
    </r>
    <r>
      <rPr>
        <sz val="12"/>
        <rFont val="Times New Roman"/>
        <charset val="134"/>
      </rPr>
      <t>4.1.1.1</t>
    </r>
    <r>
      <rPr>
        <sz val="12"/>
        <rFont val="宋体"/>
        <charset val="134"/>
      </rPr>
      <t>～</t>
    </r>
    <r>
      <rPr>
        <sz val="12"/>
        <rFont val="Times New Roman"/>
        <charset val="134"/>
      </rPr>
      <t>4.1.1.7</t>
    </r>
    <r>
      <rPr>
        <sz val="12"/>
        <rFont val="宋体"/>
        <charset val="134"/>
      </rPr>
      <t>之和。</t>
    </r>
  </si>
  <si>
    <r>
      <rPr>
        <sz val="12"/>
        <rFont val="Times New Roman"/>
        <charset val="134"/>
      </rPr>
      <t xml:space="preserve">         4.1.1.1 </t>
    </r>
    <r>
      <rPr>
        <sz val="12"/>
        <rFont val="宋体"/>
        <charset val="134"/>
      </rPr>
      <t>洗精煤净消耗对应的排放</t>
    </r>
  </si>
  <si>
    <t>洗精煤按燃料计算</t>
  </si>
  <si>
    <r>
      <rPr>
        <sz val="12"/>
        <rFont val="Times New Roman"/>
        <charset val="134"/>
      </rPr>
      <t xml:space="preserve">         4.1.1.2 </t>
    </r>
    <r>
      <rPr>
        <sz val="12"/>
        <rFont val="宋体"/>
        <charset val="134"/>
      </rPr>
      <t>高炉煤气、转炉煤气等燃烧产生的排放</t>
    </r>
  </si>
  <si>
    <t>不含焦炉煤气</t>
  </si>
  <si>
    <r>
      <rPr>
        <sz val="12"/>
        <rFont val="Times New Roman"/>
        <charset val="134"/>
      </rPr>
      <t xml:space="preserve">         4.1.1.3 </t>
    </r>
    <r>
      <rPr>
        <sz val="12"/>
        <rFont val="宋体"/>
        <charset val="134"/>
      </rPr>
      <t>焦炉煤气对应的排放</t>
    </r>
  </si>
  <si>
    <t>一般为负值</t>
  </si>
  <si>
    <r>
      <rPr>
        <sz val="12"/>
        <rFont val="Times New Roman"/>
        <charset val="134"/>
      </rPr>
      <t xml:space="preserve">         4.1.1.4 </t>
    </r>
    <r>
      <rPr>
        <sz val="12"/>
        <rFont val="宋体"/>
        <charset val="134"/>
      </rPr>
      <t>焦炭对应的排放</t>
    </r>
  </si>
  <si>
    <r>
      <rPr>
        <sz val="12"/>
        <rFont val="Times New Roman"/>
        <charset val="134"/>
      </rPr>
      <t xml:space="preserve">         4.1.1.5 </t>
    </r>
    <r>
      <rPr>
        <sz val="12"/>
        <rFont val="宋体"/>
        <charset val="134"/>
      </rPr>
      <t>焦油对应的排放</t>
    </r>
  </si>
  <si>
    <r>
      <rPr>
        <sz val="12"/>
        <rFont val="Times New Roman"/>
        <charset val="134"/>
      </rPr>
      <t xml:space="preserve">         4.1.1.6 </t>
    </r>
    <r>
      <rPr>
        <sz val="12"/>
        <rFont val="宋体"/>
        <charset val="134"/>
      </rPr>
      <t>粗苯对应的排放</t>
    </r>
  </si>
  <si>
    <r>
      <rPr>
        <sz val="12"/>
        <rFont val="Times New Roman"/>
        <charset val="134"/>
      </rPr>
      <t xml:space="preserve">         4.1.1.7 </t>
    </r>
    <r>
      <rPr>
        <sz val="12"/>
        <rFont val="宋体"/>
        <charset val="134"/>
      </rPr>
      <t>其他排放</t>
    </r>
  </si>
  <si>
    <r>
      <rPr>
        <sz val="12"/>
        <rFont val="Times New Roman"/>
        <charset val="134"/>
      </rPr>
      <t xml:space="preserve">      4.1.2     </t>
    </r>
    <r>
      <rPr>
        <sz val="12"/>
        <rFont val="宋体"/>
        <charset val="134"/>
      </rPr>
      <t>净购入电力、热力产生的排放</t>
    </r>
  </si>
  <si>
    <r>
      <rPr>
        <sz val="12"/>
        <rFont val="宋体"/>
        <charset val="134"/>
      </rPr>
      <t>按核算与报告指南公式（</t>
    </r>
    <r>
      <rPr>
        <sz val="12"/>
        <rFont val="Times New Roman"/>
        <charset val="134"/>
      </rPr>
      <t>10</t>
    </r>
    <r>
      <rPr>
        <sz val="12"/>
        <rFont val="宋体"/>
        <charset val="134"/>
      </rPr>
      <t>）计算</t>
    </r>
  </si>
  <si>
    <r>
      <rPr>
        <sz val="12"/>
        <rFont val="Times New Roman"/>
        <charset val="134"/>
      </rPr>
      <t xml:space="preserve">         4.1.2.1 </t>
    </r>
    <r>
      <rPr>
        <sz val="12"/>
        <rFont val="宋体"/>
        <charset val="134"/>
      </rPr>
      <t>工序净购入电力对应的排放量</t>
    </r>
  </si>
  <si>
    <r>
      <rPr>
        <sz val="12"/>
        <rFont val="Times New Roman"/>
        <charset val="134"/>
      </rPr>
      <t xml:space="preserve">         4.1.2.2 </t>
    </r>
    <r>
      <rPr>
        <sz val="12"/>
        <rFont val="宋体"/>
        <charset val="134"/>
      </rPr>
      <t>工序净购入热力对应的排放量</t>
    </r>
  </si>
  <si>
    <r>
      <rPr>
        <sz val="12"/>
        <rFont val="Times New Roman"/>
        <charset val="134"/>
      </rPr>
      <t xml:space="preserve">         4.1.2.3 </t>
    </r>
    <r>
      <rPr>
        <sz val="12"/>
        <rFont val="宋体"/>
        <charset val="134"/>
      </rPr>
      <t>工序耗电量</t>
    </r>
  </si>
  <si>
    <t>MWh</t>
  </si>
  <si>
    <r>
      <rPr>
        <sz val="12"/>
        <rFont val="Times New Roman"/>
        <charset val="134"/>
      </rPr>
      <t xml:space="preserve">      4.1.3     </t>
    </r>
    <r>
      <rPr>
        <sz val="12"/>
        <rFont val="宋体"/>
        <charset val="134"/>
      </rPr>
      <t>焦炭产量</t>
    </r>
  </si>
  <si>
    <t>t</t>
  </si>
  <si>
    <r>
      <rPr>
        <sz val="12"/>
        <rFont val="Times New Roman"/>
        <charset val="134"/>
      </rPr>
      <t xml:space="preserve">   4.2  </t>
    </r>
    <r>
      <rPr>
        <sz val="12"/>
        <rFont val="宋体"/>
        <charset val="134"/>
      </rPr>
      <t>烧结工序</t>
    </r>
  </si>
  <si>
    <r>
      <rPr>
        <sz val="12"/>
        <rFont val="Times New Roman"/>
        <charset val="134"/>
      </rPr>
      <t xml:space="preserve">      4.2.1     </t>
    </r>
    <r>
      <rPr>
        <sz val="12"/>
        <rFont val="宋体"/>
        <charset val="134"/>
      </rPr>
      <t>化石燃料燃烧排放</t>
    </r>
  </si>
  <si>
    <r>
      <rPr>
        <sz val="12"/>
        <rFont val="宋体"/>
        <charset val="134"/>
      </rPr>
      <t>每种燃料的活动水平在本工序边界按指南公式（</t>
    </r>
    <r>
      <rPr>
        <sz val="12"/>
        <rFont val="Times New Roman"/>
        <charset val="134"/>
      </rPr>
      <t>5</t>
    </r>
    <r>
      <rPr>
        <sz val="12"/>
        <rFont val="宋体"/>
        <charset val="134"/>
      </rPr>
      <t>）计算，每种燃料产生的排放量按指南公式（</t>
    </r>
    <r>
      <rPr>
        <sz val="12"/>
        <rFont val="Times New Roman"/>
        <charset val="134"/>
      </rPr>
      <t>2</t>
    </r>
    <r>
      <rPr>
        <sz val="12"/>
        <rFont val="宋体"/>
        <charset val="134"/>
      </rPr>
      <t>）计算，最后累加</t>
    </r>
    <r>
      <rPr>
        <sz val="12"/>
        <rFont val="Times New Roman"/>
        <charset val="134"/>
      </rPr>
      <t>4.2.1.1</t>
    </r>
    <r>
      <rPr>
        <sz val="12"/>
        <rFont val="宋体"/>
        <charset val="134"/>
      </rPr>
      <t>～</t>
    </r>
    <r>
      <rPr>
        <sz val="12"/>
        <rFont val="Times New Roman"/>
        <charset val="134"/>
      </rPr>
      <t>4.2.1.3</t>
    </r>
    <r>
      <rPr>
        <sz val="12"/>
        <rFont val="宋体"/>
        <charset val="134"/>
      </rPr>
      <t>之和。</t>
    </r>
  </si>
  <si>
    <r>
      <rPr>
        <sz val="12"/>
        <rFont val="Times New Roman"/>
        <charset val="134"/>
      </rPr>
      <t xml:space="preserve">         4.2.1.1 </t>
    </r>
    <r>
      <rPr>
        <sz val="12"/>
        <rFont val="宋体"/>
        <charset val="134"/>
      </rPr>
      <t>固体燃料（焦炭、无烟煤等）燃烧产生的排放</t>
    </r>
  </si>
  <si>
    <r>
      <rPr>
        <sz val="12"/>
        <rFont val="Times New Roman"/>
        <charset val="134"/>
      </rPr>
      <t xml:space="preserve">         4.2.1.2 </t>
    </r>
    <r>
      <rPr>
        <sz val="12"/>
        <rFont val="宋体"/>
        <charset val="134"/>
      </rPr>
      <t>气体燃料（焦炉、高炉、转炉煤气等）燃烧产生的排放</t>
    </r>
  </si>
  <si>
    <r>
      <rPr>
        <sz val="12"/>
        <rFont val="Times New Roman"/>
        <charset val="134"/>
      </rPr>
      <t xml:space="preserve">         4.2.1.3 </t>
    </r>
    <r>
      <rPr>
        <sz val="12"/>
        <rFont val="宋体"/>
        <charset val="134"/>
      </rPr>
      <t>其他排放</t>
    </r>
  </si>
  <si>
    <r>
      <rPr>
        <sz val="12"/>
        <rFont val="Times New Roman"/>
        <charset val="134"/>
      </rPr>
      <t xml:space="preserve">      4.2.2     </t>
    </r>
    <r>
      <rPr>
        <sz val="12"/>
        <rFont val="宋体"/>
        <charset val="134"/>
      </rPr>
      <t>净购入电力、热力产生的排放</t>
    </r>
  </si>
  <si>
    <r>
      <rPr>
        <sz val="12"/>
        <rFont val="Times New Roman"/>
        <charset val="134"/>
      </rPr>
      <t xml:space="preserve">      4.2.2.1 </t>
    </r>
    <r>
      <rPr>
        <sz val="12"/>
        <rFont val="宋体"/>
        <charset val="134"/>
      </rPr>
      <t>工序净购入电力对应的排放量</t>
    </r>
  </si>
  <si>
    <r>
      <rPr>
        <sz val="12"/>
        <rFont val="Times New Roman"/>
        <charset val="134"/>
      </rPr>
      <t xml:space="preserve">         4.2.2.2 </t>
    </r>
    <r>
      <rPr>
        <sz val="12"/>
        <rFont val="宋体"/>
        <charset val="134"/>
      </rPr>
      <t>工序净购入热力对应的排放量</t>
    </r>
  </si>
  <si>
    <r>
      <rPr>
        <sz val="12"/>
        <rFont val="Times New Roman"/>
        <charset val="134"/>
      </rPr>
      <t xml:space="preserve">         4.2.2.3 </t>
    </r>
    <r>
      <rPr>
        <sz val="12"/>
        <rFont val="宋体"/>
        <charset val="134"/>
      </rPr>
      <t>工序耗电量</t>
    </r>
  </si>
  <si>
    <r>
      <rPr>
        <sz val="12"/>
        <rFont val="Times New Roman"/>
        <charset val="134"/>
      </rPr>
      <t xml:space="preserve">      4.2.3     </t>
    </r>
    <r>
      <rPr>
        <sz val="12"/>
        <rFont val="宋体"/>
        <charset val="134"/>
      </rPr>
      <t>烧结矿产量</t>
    </r>
  </si>
  <si>
    <r>
      <rPr>
        <sz val="12"/>
        <rFont val="Times New Roman"/>
        <charset val="134"/>
      </rPr>
      <t xml:space="preserve">   4.3  </t>
    </r>
    <r>
      <rPr>
        <sz val="12"/>
        <rFont val="宋体"/>
        <charset val="134"/>
      </rPr>
      <t>球团工序</t>
    </r>
  </si>
  <si>
    <r>
      <rPr>
        <sz val="12"/>
        <rFont val="Times New Roman"/>
        <charset val="134"/>
      </rPr>
      <t xml:space="preserve">      4.3.1     </t>
    </r>
    <r>
      <rPr>
        <sz val="12"/>
        <rFont val="宋体"/>
        <charset val="134"/>
      </rPr>
      <t>化石燃料燃烧排放</t>
    </r>
  </si>
  <si>
    <r>
      <rPr>
        <sz val="12"/>
        <rFont val="宋体"/>
        <charset val="134"/>
      </rPr>
      <t>每种燃料的活动水平在本工序边界按指南公式（</t>
    </r>
    <r>
      <rPr>
        <sz val="12"/>
        <rFont val="Times New Roman"/>
        <charset val="134"/>
      </rPr>
      <t>5</t>
    </r>
    <r>
      <rPr>
        <sz val="12"/>
        <rFont val="宋体"/>
        <charset val="134"/>
      </rPr>
      <t>）计算，每种燃料产生的排放量按指南公式（</t>
    </r>
    <r>
      <rPr>
        <sz val="12"/>
        <rFont val="Times New Roman"/>
        <charset val="134"/>
      </rPr>
      <t>2</t>
    </r>
    <r>
      <rPr>
        <sz val="12"/>
        <rFont val="宋体"/>
        <charset val="134"/>
      </rPr>
      <t>）计算，最后累加</t>
    </r>
    <r>
      <rPr>
        <sz val="12"/>
        <rFont val="Times New Roman"/>
        <charset val="134"/>
      </rPr>
      <t>4.3.1.1</t>
    </r>
    <r>
      <rPr>
        <sz val="12"/>
        <rFont val="宋体"/>
        <charset val="134"/>
      </rPr>
      <t>～</t>
    </r>
    <r>
      <rPr>
        <sz val="12"/>
        <rFont val="Times New Roman"/>
        <charset val="134"/>
      </rPr>
      <t>4.3.1.3</t>
    </r>
    <r>
      <rPr>
        <sz val="12"/>
        <rFont val="宋体"/>
        <charset val="134"/>
      </rPr>
      <t>之和。</t>
    </r>
  </si>
  <si>
    <r>
      <rPr>
        <sz val="12"/>
        <rFont val="Times New Roman"/>
        <charset val="134"/>
      </rPr>
      <t xml:space="preserve">         4.3.1.1 </t>
    </r>
    <r>
      <rPr>
        <sz val="12"/>
        <rFont val="宋体"/>
        <charset val="134"/>
      </rPr>
      <t>固体燃料（焦炭、无烟煤等）燃烧产生的排放</t>
    </r>
  </si>
  <si>
    <r>
      <rPr>
        <sz val="12"/>
        <rFont val="Times New Roman"/>
        <charset val="134"/>
      </rPr>
      <t xml:space="preserve">         4.3.1.2 </t>
    </r>
    <r>
      <rPr>
        <sz val="12"/>
        <rFont val="宋体"/>
        <charset val="134"/>
      </rPr>
      <t>气体燃料（焦炉、高炉、转炉煤气等）燃烧产生的排放</t>
    </r>
  </si>
  <si>
    <r>
      <rPr>
        <sz val="12"/>
        <rFont val="Times New Roman"/>
        <charset val="134"/>
      </rPr>
      <t xml:space="preserve">         4.3.1.3 </t>
    </r>
    <r>
      <rPr>
        <sz val="12"/>
        <rFont val="宋体"/>
        <charset val="134"/>
      </rPr>
      <t>其他排放</t>
    </r>
  </si>
  <si>
    <r>
      <rPr>
        <sz val="12"/>
        <rFont val="Times New Roman"/>
        <charset val="134"/>
      </rPr>
      <t xml:space="preserve">      4.3.2     </t>
    </r>
    <r>
      <rPr>
        <sz val="12"/>
        <rFont val="宋体"/>
        <charset val="134"/>
      </rPr>
      <t>净购入电力、热力产生的排放</t>
    </r>
  </si>
  <si>
    <r>
      <rPr>
        <sz val="12"/>
        <rFont val="Times New Roman"/>
        <charset val="134"/>
      </rPr>
      <t xml:space="preserve">         4.3.2.1 </t>
    </r>
    <r>
      <rPr>
        <sz val="12"/>
        <rFont val="宋体"/>
        <charset val="134"/>
      </rPr>
      <t>工序净购入电力对应的排放量</t>
    </r>
  </si>
  <si>
    <r>
      <rPr>
        <sz val="12"/>
        <rFont val="Times New Roman"/>
        <charset val="134"/>
      </rPr>
      <t xml:space="preserve">         4.3.2.2 </t>
    </r>
    <r>
      <rPr>
        <sz val="12"/>
        <rFont val="宋体"/>
        <charset val="134"/>
      </rPr>
      <t>工序净购入热力对应的排放量</t>
    </r>
  </si>
  <si>
    <r>
      <rPr>
        <sz val="12"/>
        <rFont val="Times New Roman"/>
        <charset val="134"/>
      </rPr>
      <t xml:space="preserve">         4.3.2.3 </t>
    </r>
    <r>
      <rPr>
        <sz val="12"/>
        <rFont val="宋体"/>
        <charset val="134"/>
      </rPr>
      <t>工序耗电量</t>
    </r>
  </si>
  <si>
    <r>
      <rPr>
        <sz val="12"/>
        <rFont val="Times New Roman"/>
        <charset val="134"/>
      </rPr>
      <t xml:space="preserve">      4.3.3     </t>
    </r>
    <r>
      <rPr>
        <sz val="12"/>
        <rFont val="宋体"/>
        <charset val="134"/>
      </rPr>
      <t>球团矿产量</t>
    </r>
  </si>
  <si>
    <r>
      <rPr>
        <sz val="12"/>
        <rFont val="Times New Roman"/>
        <charset val="134"/>
      </rPr>
      <t xml:space="preserve">   4.4  </t>
    </r>
    <r>
      <rPr>
        <sz val="12"/>
        <rFont val="宋体"/>
        <charset val="134"/>
      </rPr>
      <t>炼铁工序</t>
    </r>
  </si>
  <si>
    <r>
      <rPr>
        <sz val="12"/>
        <rFont val="Times New Roman"/>
        <charset val="134"/>
      </rPr>
      <t xml:space="preserve">      4.4.1     </t>
    </r>
    <r>
      <rPr>
        <sz val="12"/>
        <rFont val="宋体"/>
        <charset val="134"/>
      </rPr>
      <t>化石燃料燃烧排放</t>
    </r>
  </si>
  <si>
    <r>
      <rPr>
        <sz val="12"/>
        <rFont val="宋体"/>
        <charset val="134"/>
      </rPr>
      <t>每种燃料的活动水平在本工序边界按指南公式（</t>
    </r>
    <r>
      <rPr>
        <sz val="12"/>
        <rFont val="Times New Roman"/>
        <charset val="134"/>
      </rPr>
      <t>5</t>
    </r>
    <r>
      <rPr>
        <sz val="12"/>
        <rFont val="宋体"/>
        <charset val="134"/>
      </rPr>
      <t>）计算，每种燃料产生的排放量按指南公式（</t>
    </r>
    <r>
      <rPr>
        <sz val="12"/>
        <rFont val="Times New Roman"/>
        <charset val="134"/>
      </rPr>
      <t>2</t>
    </r>
    <r>
      <rPr>
        <sz val="12"/>
        <rFont val="宋体"/>
        <charset val="134"/>
      </rPr>
      <t>）计算，最后累加</t>
    </r>
    <r>
      <rPr>
        <sz val="12"/>
        <rFont val="Times New Roman"/>
        <charset val="134"/>
      </rPr>
      <t>4.4.1.1</t>
    </r>
    <r>
      <rPr>
        <sz val="12"/>
        <rFont val="宋体"/>
        <charset val="134"/>
      </rPr>
      <t>～</t>
    </r>
    <r>
      <rPr>
        <sz val="12"/>
        <rFont val="Times New Roman"/>
        <charset val="134"/>
      </rPr>
      <t>4.4.1.4</t>
    </r>
    <r>
      <rPr>
        <sz val="12"/>
        <rFont val="宋体"/>
        <charset val="134"/>
      </rPr>
      <t>之和。</t>
    </r>
  </si>
  <si>
    <r>
      <rPr>
        <sz val="12"/>
        <rFont val="Times New Roman"/>
        <charset val="134"/>
      </rPr>
      <t xml:space="preserve">         4.4.1.1 </t>
    </r>
    <r>
      <rPr>
        <sz val="12"/>
        <rFont val="宋体"/>
        <charset val="134"/>
      </rPr>
      <t>固体燃料（焦炭、无烟煤、烟煤等）燃烧产生的排放</t>
    </r>
  </si>
  <si>
    <r>
      <rPr>
        <sz val="12"/>
        <rFont val="Times New Roman"/>
        <charset val="134"/>
      </rPr>
      <t xml:space="preserve">         4.4.1.2 </t>
    </r>
    <r>
      <rPr>
        <sz val="12"/>
        <rFont val="宋体"/>
        <charset val="134"/>
      </rPr>
      <t>气体燃料（焦炉、转炉煤气等）燃烧产生的排放</t>
    </r>
  </si>
  <si>
    <t>不含高炉煤气</t>
  </si>
  <si>
    <r>
      <rPr>
        <sz val="12"/>
        <rFont val="Times New Roman"/>
        <charset val="134"/>
      </rPr>
      <t xml:space="preserve">         4.4.1.3 </t>
    </r>
    <r>
      <rPr>
        <sz val="12"/>
        <rFont val="宋体"/>
        <charset val="134"/>
      </rPr>
      <t>高炉煤气对应的排放</t>
    </r>
  </si>
  <si>
    <r>
      <rPr>
        <sz val="12"/>
        <rFont val="Times New Roman"/>
        <charset val="134"/>
      </rPr>
      <t xml:space="preserve">         4.4.1.4 </t>
    </r>
    <r>
      <rPr>
        <sz val="12"/>
        <rFont val="宋体"/>
        <charset val="134"/>
      </rPr>
      <t>其他排放</t>
    </r>
  </si>
  <si>
    <r>
      <rPr>
        <sz val="12"/>
        <rFont val="Times New Roman"/>
        <charset val="134"/>
      </rPr>
      <t xml:space="preserve">      4.4.2     </t>
    </r>
    <r>
      <rPr>
        <sz val="12"/>
        <rFont val="宋体"/>
        <charset val="134"/>
      </rPr>
      <t>净购入电力、热力产生的排放</t>
    </r>
  </si>
  <si>
    <r>
      <rPr>
        <sz val="12"/>
        <rFont val="Times New Roman"/>
        <charset val="134"/>
      </rPr>
      <t xml:space="preserve">         4.4.2.1 </t>
    </r>
    <r>
      <rPr>
        <sz val="12"/>
        <rFont val="宋体"/>
        <charset val="134"/>
      </rPr>
      <t>工序净购入电力对应的排放量</t>
    </r>
  </si>
  <si>
    <r>
      <rPr>
        <sz val="12"/>
        <rFont val="Times New Roman"/>
        <charset val="134"/>
      </rPr>
      <t xml:space="preserve">         4.4.2.2 </t>
    </r>
    <r>
      <rPr>
        <sz val="12"/>
        <rFont val="宋体"/>
        <charset val="134"/>
      </rPr>
      <t>工序净购入热力对应的排放量</t>
    </r>
  </si>
  <si>
    <r>
      <rPr>
        <sz val="12"/>
        <rFont val="Times New Roman"/>
        <charset val="134"/>
      </rPr>
      <t xml:space="preserve">         4.4.2.3 </t>
    </r>
    <r>
      <rPr>
        <sz val="12"/>
        <rFont val="宋体"/>
        <charset val="134"/>
      </rPr>
      <t>工序耗电量</t>
    </r>
  </si>
  <si>
    <r>
      <rPr>
        <sz val="12"/>
        <rFont val="Times New Roman"/>
        <charset val="134"/>
      </rPr>
      <t xml:space="preserve">      4.4.3     </t>
    </r>
    <r>
      <rPr>
        <sz val="12"/>
        <rFont val="宋体"/>
        <charset val="134"/>
      </rPr>
      <t>生铁产量</t>
    </r>
  </si>
  <si>
    <r>
      <rPr>
        <sz val="12"/>
        <rFont val="Times New Roman"/>
        <charset val="134"/>
      </rPr>
      <t xml:space="preserve">   4.5  </t>
    </r>
    <r>
      <rPr>
        <sz val="12"/>
        <rFont val="宋体"/>
        <charset val="134"/>
      </rPr>
      <t>炼钢工序</t>
    </r>
  </si>
  <si>
    <r>
      <rPr>
        <sz val="12"/>
        <rFont val="Times New Roman"/>
        <charset val="134"/>
      </rPr>
      <t xml:space="preserve">      4.5.1     </t>
    </r>
    <r>
      <rPr>
        <sz val="12"/>
        <rFont val="宋体"/>
        <charset val="134"/>
      </rPr>
      <t>化石燃料燃烧排放</t>
    </r>
  </si>
  <si>
    <r>
      <rPr>
        <sz val="12"/>
        <rFont val="宋体"/>
        <charset val="134"/>
      </rPr>
      <t>每种燃料的活动水平在本工序边界按指南公式（</t>
    </r>
    <r>
      <rPr>
        <sz val="12"/>
        <rFont val="Times New Roman"/>
        <charset val="134"/>
      </rPr>
      <t>5</t>
    </r>
    <r>
      <rPr>
        <sz val="12"/>
        <rFont val="宋体"/>
        <charset val="134"/>
      </rPr>
      <t>）计算，每种燃料产生的排放量按指南公式（</t>
    </r>
    <r>
      <rPr>
        <sz val="12"/>
        <rFont val="Times New Roman"/>
        <charset val="134"/>
      </rPr>
      <t>2</t>
    </r>
    <r>
      <rPr>
        <sz val="12"/>
        <rFont val="宋体"/>
        <charset val="134"/>
      </rPr>
      <t>）计算，最后累加</t>
    </r>
    <r>
      <rPr>
        <sz val="12"/>
        <rFont val="Times New Roman"/>
        <charset val="134"/>
      </rPr>
      <t>4.5.1.1</t>
    </r>
    <r>
      <rPr>
        <sz val="12"/>
        <rFont val="宋体"/>
        <charset val="134"/>
      </rPr>
      <t>～</t>
    </r>
    <r>
      <rPr>
        <sz val="12"/>
        <rFont val="Times New Roman"/>
        <charset val="134"/>
      </rPr>
      <t>4.5.1.4</t>
    </r>
    <r>
      <rPr>
        <sz val="12"/>
        <rFont val="宋体"/>
        <charset val="134"/>
      </rPr>
      <t>之和。</t>
    </r>
  </si>
  <si>
    <r>
      <rPr>
        <sz val="12"/>
        <rFont val="Times New Roman"/>
        <charset val="134"/>
      </rPr>
      <t xml:space="preserve">         4.5.1.1 </t>
    </r>
    <r>
      <rPr>
        <sz val="12"/>
        <rFont val="宋体"/>
        <charset val="134"/>
      </rPr>
      <t>固体燃料（焦炭、无烟煤、烟煤等）燃烧产生的排放</t>
    </r>
  </si>
  <si>
    <r>
      <rPr>
        <sz val="12"/>
        <rFont val="Times New Roman"/>
        <charset val="134"/>
      </rPr>
      <t xml:space="preserve">         4.5.1.2 </t>
    </r>
    <r>
      <rPr>
        <sz val="12"/>
        <rFont val="宋体"/>
        <charset val="134"/>
      </rPr>
      <t>气体燃料（焦炉、高炉煤气等）燃烧产生的排放</t>
    </r>
  </si>
  <si>
    <t>不含转炉煤气</t>
  </si>
  <si>
    <r>
      <rPr>
        <sz val="12"/>
        <rFont val="Times New Roman"/>
        <charset val="134"/>
      </rPr>
      <t xml:space="preserve">         4.5.1.3 </t>
    </r>
    <r>
      <rPr>
        <sz val="12"/>
        <rFont val="宋体"/>
        <charset val="134"/>
      </rPr>
      <t>转炉煤气对应的排放</t>
    </r>
  </si>
  <si>
    <r>
      <rPr>
        <sz val="12"/>
        <rFont val="Times New Roman"/>
        <charset val="134"/>
      </rPr>
      <t xml:space="preserve">         4.5.1.4 </t>
    </r>
    <r>
      <rPr>
        <sz val="12"/>
        <rFont val="宋体"/>
        <charset val="134"/>
      </rPr>
      <t>其他排放</t>
    </r>
  </si>
  <si>
    <r>
      <rPr>
        <sz val="12"/>
        <rFont val="Times New Roman"/>
        <charset val="134"/>
      </rPr>
      <t xml:space="preserve">      4.5.2     </t>
    </r>
    <r>
      <rPr>
        <sz val="12"/>
        <rFont val="宋体"/>
        <charset val="134"/>
      </rPr>
      <t>净购入电力、热力产生的排放</t>
    </r>
  </si>
  <si>
    <r>
      <rPr>
        <sz val="12"/>
        <rFont val="Times New Roman"/>
        <charset val="134"/>
      </rPr>
      <t xml:space="preserve">         4.5.2.1 </t>
    </r>
    <r>
      <rPr>
        <sz val="12"/>
        <rFont val="宋体"/>
        <charset val="134"/>
      </rPr>
      <t>工序净购入电力对应的排放量</t>
    </r>
  </si>
  <si>
    <r>
      <rPr>
        <sz val="12"/>
        <rFont val="Times New Roman"/>
        <charset val="134"/>
      </rPr>
      <t xml:space="preserve">         4.5.2.2 </t>
    </r>
    <r>
      <rPr>
        <sz val="12"/>
        <rFont val="宋体"/>
        <charset val="134"/>
      </rPr>
      <t>工序净购入热力对应的排放量</t>
    </r>
  </si>
  <si>
    <r>
      <rPr>
        <sz val="12"/>
        <rFont val="Times New Roman"/>
        <charset val="134"/>
      </rPr>
      <t xml:space="preserve">         4.5.2.3 </t>
    </r>
    <r>
      <rPr>
        <sz val="12"/>
        <rFont val="宋体"/>
        <charset val="134"/>
      </rPr>
      <t>工序耗电量</t>
    </r>
  </si>
  <si>
    <r>
      <rPr>
        <sz val="12"/>
        <rFont val="Times New Roman"/>
        <charset val="134"/>
      </rPr>
      <t xml:space="preserve">      4.5.3     </t>
    </r>
    <r>
      <rPr>
        <sz val="12"/>
        <rFont val="宋体"/>
        <charset val="134"/>
      </rPr>
      <t>粗钢产量</t>
    </r>
  </si>
  <si>
    <r>
      <rPr>
        <sz val="12"/>
        <rFont val="Times New Roman"/>
        <charset val="134"/>
      </rPr>
      <t xml:space="preserve">   4.6  </t>
    </r>
    <r>
      <rPr>
        <sz val="12"/>
        <rFont val="宋体"/>
        <charset val="134"/>
      </rPr>
      <t>钢铁加工工序</t>
    </r>
  </si>
  <si>
    <r>
      <rPr>
        <sz val="12"/>
        <rFont val="Times New Roman"/>
        <charset val="134"/>
      </rPr>
      <t xml:space="preserve">      4.6.1     </t>
    </r>
    <r>
      <rPr>
        <sz val="12"/>
        <rFont val="宋体"/>
        <charset val="134"/>
      </rPr>
      <t>化石燃料燃烧排放</t>
    </r>
  </si>
  <si>
    <r>
      <rPr>
        <sz val="12"/>
        <rFont val="宋体"/>
        <charset val="134"/>
      </rPr>
      <t>每种燃料的活动水平在本工序边界按指南公式（</t>
    </r>
    <r>
      <rPr>
        <sz val="12"/>
        <rFont val="Times New Roman"/>
        <charset val="134"/>
      </rPr>
      <t>5</t>
    </r>
    <r>
      <rPr>
        <sz val="12"/>
        <rFont val="宋体"/>
        <charset val="134"/>
      </rPr>
      <t>）计算，每种燃料产生的排放量按指南公式（</t>
    </r>
    <r>
      <rPr>
        <sz val="12"/>
        <rFont val="Times New Roman"/>
        <charset val="134"/>
      </rPr>
      <t>2</t>
    </r>
    <r>
      <rPr>
        <sz val="12"/>
        <rFont val="宋体"/>
        <charset val="134"/>
      </rPr>
      <t>）计算，最后累加</t>
    </r>
    <r>
      <rPr>
        <sz val="12"/>
        <rFont val="Times New Roman"/>
        <charset val="134"/>
      </rPr>
      <t>4.6.1.1</t>
    </r>
    <r>
      <rPr>
        <sz val="12"/>
        <rFont val="宋体"/>
        <charset val="134"/>
      </rPr>
      <t>～</t>
    </r>
    <r>
      <rPr>
        <sz val="12"/>
        <rFont val="Times New Roman"/>
        <charset val="134"/>
      </rPr>
      <t>4.6.1.3</t>
    </r>
    <r>
      <rPr>
        <sz val="12"/>
        <rFont val="宋体"/>
        <charset val="134"/>
      </rPr>
      <t>之和。</t>
    </r>
  </si>
  <si>
    <r>
      <rPr>
        <sz val="12"/>
        <rFont val="Times New Roman"/>
        <charset val="134"/>
      </rPr>
      <t xml:space="preserve">         4.6.1.1 </t>
    </r>
    <r>
      <rPr>
        <sz val="12"/>
        <rFont val="宋体"/>
        <charset val="134"/>
      </rPr>
      <t>固体燃料（焦炭、无烟煤、烟煤等）燃烧产生的排放</t>
    </r>
  </si>
  <si>
    <r>
      <rPr>
        <sz val="12"/>
        <rFont val="Times New Roman"/>
        <charset val="134"/>
      </rPr>
      <t xml:space="preserve">         4.6.1.2 </t>
    </r>
    <r>
      <rPr>
        <sz val="12"/>
        <rFont val="宋体"/>
        <charset val="134"/>
      </rPr>
      <t>气体燃料（天然气、焦炉、高炉、转炉煤气等）燃烧产生的排放</t>
    </r>
  </si>
  <si>
    <r>
      <rPr>
        <sz val="12"/>
        <rFont val="Times New Roman"/>
        <charset val="134"/>
      </rPr>
      <t xml:space="preserve">         4.6.1.3 </t>
    </r>
    <r>
      <rPr>
        <sz val="12"/>
        <rFont val="宋体"/>
        <charset val="134"/>
      </rPr>
      <t>其他排放</t>
    </r>
  </si>
  <si>
    <r>
      <rPr>
        <sz val="12"/>
        <rFont val="Times New Roman"/>
        <charset val="134"/>
      </rPr>
      <t xml:space="preserve">      4.6.2     </t>
    </r>
    <r>
      <rPr>
        <sz val="12"/>
        <rFont val="宋体"/>
        <charset val="134"/>
      </rPr>
      <t>净购入电力、热力产生的排放</t>
    </r>
  </si>
  <si>
    <r>
      <rPr>
        <sz val="12"/>
        <rFont val="Times New Roman"/>
        <charset val="134"/>
      </rPr>
      <t xml:space="preserve">         4.6.2.1 </t>
    </r>
    <r>
      <rPr>
        <sz val="12"/>
        <rFont val="宋体"/>
        <charset val="134"/>
      </rPr>
      <t>工序净购入电力对应的排放量</t>
    </r>
  </si>
  <si>
    <r>
      <rPr>
        <sz val="12"/>
        <rFont val="Times New Roman"/>
        <charset val="134"/>
      </rPr>
      <t xml:space="preserve">         4.6.2.2 </t>
    </r>
    <r>
      <rPr>
        <sz val="12"/>
        <rFont val="宋体"/>
        <charset val="134"/>
      </rPr>
      <t>工序净购入热力对应的排放量</t>
    </r>
  </si>
  <si>
    <r>
      <rPr>
        <sz val="12"/>
        <rFont val="Times New Roman"/>
        <charset val="134"/>
      </rPr>
      <t xml:space="preserve">         4.6.2.3 </t>
    </r>
    <r>
      <rPr>
        <sz val="12"/>
        <rFont val="宋体"/>
        <charset val="134"/>
      </rPr>
      <t>工序耗电量</t>
    </r>
  </si>
  <si>
    <r>
      <rPr>
        <sz val="12"/>
        <rFont val="Times New Roman"/>
        <charset val="134"/>
      </rPr>
      <t xml:space="preserve">      4.6.3     </t>
    </r>
    <r>
      <rPr>
        <sz val="12"/>
        <rFont val="宋体"/>
        <charset val="134"/>
      </rPr>
      <t>钢材产量</t>
    </r>
  </si>
  <si>
    <r>
      <rPr>
        <sz val="12"/>
        <rFont val="Times New Roman"/>
        <charset val="134"/>
      </rPr>
      <t xml:space="preserve">   4.7  </t>
    </r>
    <r>
      <rPr>
        <sz val="12"/>
        <rFont val="宋体"/>
        <charset val="134"/>
      </rPr>
      <t>供热工序</t>
    </r>
  </si>
  <si>
    <r>
      <rPr>
        <sz val="12"/>
        <rFont val="Times New Roman"/>
        <charset val="134"/>
      </rPr>
      <t xml:space="preserve">      4.7.1     </t>
    </r>
    <r>
      <rPr>
        <sz val="12"/>
        <rFont val="宋体"/>
        <charset val="134"/>
      </rPr>
      <t>化石燃料燃烧排放</t>
    </r>
  </si>
  <si>
    <r>
      <rPr>
        <sz val="12"/>
        <rFont val="宋体"/>
        <charset val="134"/>
      </rPr>
      <t>每种燃料的活动水平在本工序边界按指南公式（</t>
    </r>
    <r>
      <rPr>
        <sz val="12"/>
        <rFont val="Times New Roman"/>
        <charset val="134"/>
      </rPr>
      <t>5</t>
    </r>
    <r>
      <rPr>
        <sz val="12"/>
        <rFont val="宋体"/>
        <charset val="134"/>
      </rPr>
      <t>）计算，每种燃料产生的排放量按指南公式（</t>
    </r>
    <r>
      <rPr>
        <sz val="12"/>
        <rFont val="Times New Roman"/>
        <charset val="134"/>
      </rPr>
      <t>2</t>
    </r>
    <r>
      <rPr>
        <sz val="12"/>
        <rFont val="宋体"/>
        <charset val="134"/>
      </rPr>
      <t>）计算，最后累加</t>
    </r>
    <r>
      <rPr>
        <sz val="12"/>
        <rFont val="Times New Roman"/>
        <charset val="134"/>
      </rPr>
      <t>4.7.1.1</t>
    </r>
    <r>
      <rPr>
        <sz val="12"/>
        <rFont val="宋体"/>
        <charset val="134"/>
      </rPr>
      <t>～</t>
    </r>
    <r>
      <rPr>
        <sz val="12"/>
        <rFont val="Times New Roman"/>
        <charset val="134"/>
      </rPr>
      <t>4.7.1.3</t>
    </r>
    <r>
      <rPr>
        <sz val="12"/>
        <rFont val="宋体"/>
        <charset val="134"/>
      </rPr>
      <t>之和。</t>
    </r>
  </si>
  <si>
    <r>
      <rPr>
        <sz val="12"/>
        <rFont val="Times New Roman"/>
        <charset val="134"/>
      </rPr>
      <t xml:space="preserve">         4.7.1.1 </t>
    </r>
    <r>
      <rPr>
        <sz val="12"/>
        <rFont val="宋体"/>
        <charset val="134"/>
      </rPr>
      <t>固体燃料（无烟煤、烟煤等）燃烧产生的排放</t>
    </r>
  </si>
  <si>
    <r>
      <rPr>
        <sz val="12"/>
        <rFont val="Times New Roman"/>
        <charset val="134"/>
      </rPr>
      <t xml:space="preserve">         4.7.1.2 </t>
    </r>
    <r>
      <rPr>
        <sz val="12"/>
        <rFont val="宋体"/>
        <charset val="134"/>
      </rPr>
      <t>气体燃料（焦炉、高炉、转炉煤气等）燃烧产生的排放</t>
    </r>
  </si>
  <si>
    <r>
      <rPr>
        <sz val="12"/>
        <rFont val="Times New Roman"/>
        <charset val="134"/>
      </rPr>
      <t xml:space="preserve">         4.7.1.3 </t>
    </r>
    <r>
      <rPr>
        <sz val="12"/>
        <rFont val="宋体"/>
        <charset val="134"/>
      </rPr>
      <t>其他排放</t>
    </r>
  </si>
  <si>
    <r>
      <rPr>
        <sz val="12"/>
        <rFont val="Times New Roman"/>
        <charset val="134"/>
      </rPr>
      <t xml:space="preserve">      4.7.2     </t>
    </r>
    <r>
      <rPr>
        <sz val="12"/>
        <rFont val="宋体"/>
        <charset val="134"/>
      </rPr>
      <t>净购入电力、热力产生的排放</t>
    </r>
  </si>
  <si>
    <r>
      <rPr>
        <sz val="12"/>
        <rFont val="Times New Roman"/>
        <charset val="134"/>
      </rPr>
      <t xml:space="preserve">         4.7.2.1 </t>
    </r>
    <r>
      <rPr>
        <sz val="12"/>
        <rFont val="宋体"/>
        <charset val="134"/>
      </rPr>
      <t>工序净购入电力对应的排放量</t>
    </r>
  </si>
  <si>
    <r>
      <rPr>
        <sz val="12"/>
        <rFont val="Times New Roman"/>
        <charset val="134"/>
      </rPr>
      <t xml:space="preserve">         4.7.2.2 </t>
    </r>
    <r>
      <rPr>
        <sz val="12"/>
        <rFont val="宋体"/>
        <charset val="134"/>
      </rPr>
      <t>工序净购入热力对应的排放量</t>
    </r>
  </si>
  <si>
    <r>
      <rPr>
        <sz val="12"/>
        <rFont val="Times New Roman"/>
        <charset val="134"/>
      </rPr>
      <t xml:space="preserve">         4.7.2.3 </t>
    </r>
    <r>
      <rPr>
        <sz val="12"/>
        <rFont val="宋体"/>
        <charset val="134"/>
      </rPr>
      <t>工序耗电量</t>
    </r>
  </si>
  <si>
    <r>
      <rPr>
        <sz val="12"/>
        <rFont val="Times New Roman"/>
        <charset val="134"/>
      </rPr>
      <t xml:space="preserve">   4.8  </t>
    </r>
    <r>
      <rPr>
        <sz val="12"/>
        <rFont val="宋体"/>
        <charset val="134"/>
      </rPr>
      <t>其他辅助工序</t>
    </r>
  </si>
  <si>
    <r>
      <rPr>
        <sz val="12"/>
        <rFont val="Times New Roman"/>
        <charset val="134"/>
      </rPr>
      <t xml:space="preserve">      4.8.1     </t>
    </r>
    <r>
      <rPr>
        <sz val="12"/>
        <rFont val="宋体"/>
        <charset val="134"/>
      </rPr>
      <t>化石燃料燃烧排放</t>
    </r>
  </si>
  <si>
    <r>
      <rPr>
        <sz val="12"/>
        <rFont val="宋体"/>
        <charset val="134"/>
      </rPr>
      <t>每种燃料的活动水平在本工序边界按指南公式（</t>
    </r>
    <r>
      <rPr>
        <sz val="12"/>
        <rFont val="Times New Roman"/>
        <charset val="134"/>
      </rPr>
      <t>5</t>
    </r>
    <r>
      <rPr>
        <sz val="12"/>
        <rFont val="宋体"/>
        <charset val="134"/>
      </rPr>
      <t>）计算，每种燃料产生的排放量按指南公式（</t>
    </r>
    <r>
      <rPr>
        <sz val="12"/>
        <rFont val="Times New Roman"/>
        <charset val="134"/>
      </rPr>
      <t>2</t>
    </r>
    <r>
      <rPr>
        <sz val="12"/>
        <rFont val="宋体"/>
        <charset val="134"/>
      </rPr>
      <t>）计算，最后累加</t>
    </r>
    <r>
      <rPr>
        <sz val="12"/>
        <rFont val="Times New Roman"/>
        <charset val="134"/>
      </rPr>
      <t>4.8.1.1</t>
    </r>
    <r>
      <rPr>
        <sz val="12"/>
        <rFont val="宋体"/>
        <charset val="134"/>
      </rPr>
      <t>～</t>
    </r>
    <r>
      <rPr>
        <sz val="12"/>
        <rFont val="Times New Roman"/>
        <charset val="134"/>
      </rPr>
      <t>4.8.1.3</t>
    </r>
    <r>
      <rPr>
        <sz val="12"/>
        <rFont val="宋体"/>
        <charset val="134"/>
      </rPr>
      <t>之和。</t>
    </r>
  </si>
  <si>
    <r>
      <rPr>
        <sz val="12"/>
        <rFont val="Times New Roman"/>
        <charset val="134"/>
      </rPr>
      <t xml:space="preserve">         4.8.1.1 </t>
    </r>
    <r>
      <rPr>
        <sz val="12"/>
        <rFont val="宋体"/>
        <charset val="134"/>
      </rPr>
      <t>固体燃料（无烟煤、烟煤等）燃烧产生的排放</t>
    </r>
  </si>
  <si>
    <r>
      <rPr>
        <sz val="12"/>
        <rFont val="Times New Roman"/>
        <charset val="134"/>
      </rPr>
      <t xml:space="preserve">         4.8.1.2 </t>
    </r>
    <r>
      <rPr>
        <sz val="12"/>
        <rFont val="宋体"/>
        <charset val="134"/>
      </rPr>
      <t>气体燃料（焦炉、高炉、转炉煤气等）燃烧产生的排放</t>
    </r>
  </si>
  <si>
    <r>
      <rPr>
        <sz val="12"/>
        <rFont val="Times New Roman"/>
        <charset val="134"/>
      </rPr>
      <t xml:space="preserve">         4.8.1.3 </t>
    </r>
    <r>
      <rPr>
        <sz val="12"/>
        <rFont val="宋体"/>
        <charset val="134"/>
      </rPr>
      <t>其他排放</t>
    </r>
  </si>
  <si>
    <r>
      <rPr>
        <sz val="12"/>
        <rFont val="Times New Roman"/>
        <charset val="134"/>
      </rPr>
      <t xml:space="preserve">      4.8.2     </t>
    </r>
    <r>
      <rPr>
        <sz val="12"/>
        <rFont val="宋体"/>
        <charset val="134"/>
      </rPr>
      <t>净购入电力、热力产生的排放</t>
    </r>
  </si>
  <si>
    <r>
      <rPr>
        <sz val="12"/>
        <rFont val="Times New Roman"/>
        <charset val="134"/>
      </rPr>
      <t xml:space="preserve">         4.8.2.1 </t>
    </r>
    <r>
      <rPr>
        <sz val="12"/>
        <rFont val="宋体"/>
        <charset val="134"/>
      </rPr>
      <t>工序净购入电力对应的排放量</t>
    </r>
  </si>
  <si>
    <r>
      <rPr>
        <sz val="12"/>
        <rFont val="Times New Roman"/>
        <charset val="134"/>
      </rPr>
      <t xml:space="preserve">         4.8.2.2 </t>
    </r>
    <r>
      <rPr>
        <sz val="12"/>
        <rFont val="宋体"/>
        <charset val="134"/>
      </rPr>
      <t>工序净购入热力对应的排放量</t>
    </r>
  </si>
  <si>
    <r>
      <rPr>
        <sz val="12"/>
        <rFont val="Times New Roman"/>
        <charset val="134"/>
      </rPr>
      <t xml:space="preserve">         4.8.2.3 </t>
    </r>
    <r>
      <rPr>
        <sz val="12"/>
        <rFont val="宋体"/>
        <charset val="134"/>
      </rPr>
      <t>工序耗电量</t>
    </r>
  </si>
  <si>
    <t>说明：</t>
  </si>
  <si>
    <r>
      <rPr>
        <sz val="12"/>
        <rFont val="Times New Roman"/>
        <charset val="134"/>
      </rPr>
      <t>*1</t>
    </r>
    <r>
      <rPr>
        <sz val="12"/>
        <rFont val="宋体"/>
        <charset val="134"/>
      </rPr>
      <t>填写时可删除此列所述的计算方法或填写要求。可在此列各行填写说明左列数值含义的具体内容。</t>
    </r>
  </si>
  <si>
    <r>
      <rPr>
        <sz val="12"/>
        <rFont val="Times New Roman"/>
        <charset val="134"/>
      </rPr>
      <t>*2</t>
    </r>
    <r>
      <rPr>
        <sz val="12"/>
        <rFont val="宋体"/>
        <charset val="134"/>
      </rPr>
      <t>不含自备电厂对应的排放，如有自备电厂同时填报自备电厂补充数据表。</t>
    </r>
  </si>
  <si>
    <r>
      <rPr>
        <sz val="12"/>
        <rFont val="Times New Roman"/>
        <charset val="134"/>
      </rPr>
      <t>*3</t>
    </r>
    <r>
      <rPr>
        <sz val="12"/>
        <rFont val="宋体"/>
        <charset val="134"/>
      </rPr>
      <t>计算净购入电力产生的排放时，对应的排放因子采用</t>
    </r>
    <r>
      <rPr>
        <sz val="12"/>
        <rFont val="Times New Roman"/>
        <charset val="134"/>
      </rPr>
      <t>2015</t>
    </r>
    <r>
      <rPr>
        <sz val="12"/>
        <rFont val="宋体"/>
        <charset val="134"/>
      </rPr>
      <t>年全国电网平均排放因子</t>
    </r>
    <r>
      <rPr>
        <sz val="12"/>
        <rFont val="Times New Roman"/>
        <charset val="134"/>
      </rPr>
      <t>0.6101tCO2/MWh</t>
    </r>
    <r>
      <rPr>
        <sz val="12"/>
        <rFont val="宋体"/>
        <charset val="134"/>
      </rPr>
      <t>。</t>
    </r>
  </si>
  <si>
    <r>
      <rPr>
        <sz val="12"/>
        <rFont val="Times New Roman"/>
        <charset val="134"/>
      </rPr>
      <t>*4</t>
    </r>
    <r>
      <rPr>
        <sz val="12"/>
        <rFont val="宋体"/>
        <charset val="134"/>
      </rPr>
      <t>主营产品为</t>
    </r>
    <r>
      <rPr>
        <sz val="12"/>
        <rFont val="Times New Roman"/>
        <charset val="134"/>
      </rPr>
      <t xml:space="preserve"> 3206 </t>
    </r>
    <r>
      <rPr>
        <sz val="12"/>
        <rFont val="宋体"/>
        <charset val="134"/>
      </rPr>
      <t>粗钢</t>
    </r>
    <r>
      <rPr>
        <sz val="12"/>
        <rFont val="Times New Roman"/>
        <charset val="134"/>
      </rPr>
      <t xml:space="preserve">  3207 </t>
    </r>
    <r>
      <rPr>
        <sz val="12"/>
        <rFont val="宋体"/>
        <charset val="134"/>
      </rPr>
      <t>轧制、锻造钢坯</t>
    </r>
    <r>
      <rPr>
        <sz val="12"/>
        <rFont val="Times New Roman"/>
        <charset val="134"/>
      </rPr>
      <t xml:space="preserve"> 3208 </t>
    </r>
    <r>
      <rPr>
        <sz val="12"/>
        <rFont val="宋体"/>
        <charset val="134"/>
      </rPr>
      <t>钢材，填写时需注意：</t>
    </r>
  </si>
  <si>
    <r>
      <rPr>
        <sz val="12"/>
        <rFont val="Times New Roman"/>
        <charset val="134"/>
      </rPr>
      <t xml:space="preserve">    1) </t>
    </r>
    <r>
      <rPr>
        <sz val="12"/>
        <rFont val="宋体"/>
        <charset val="134"/>
      </rPr>
      <t>钢铁生产联合企业：主营产品填写粗钢产量、钢材产量；</t>
    </r>
  </si>
  <si>
    <r>
      <rPr>
        <sz val="12"/>
        <rFont val="Times New Roman"/>
        <charset val="134"/>
      </rPr>
      <t xml:space="preserve">    2) </t>
    </r>
    <r>
      <rPr>
        <sz val="12"/>
        <rFont val="宋体"/>
        <charset val="134"/>
      </rPr>
      <t>独立炼钢厂：主营产品填写粗钢产量；</t>
    </r>
  </si>
  <si>
    <r>
      <rPr>
        <sz val="12"/>
        <rFont val="Times New Roman"/>
        <charset val="134"/>
      </rPr>
      <t xml:space="preserve">    3) </t>
    </r>
    <r>
      <rPr>
        <sz val="12"/>
        <rFont val="宋体"/>
        <charset val="134"/>
      </rPr>
      <t>压延加工企业：只外销半成品的，主营产品填写轧制坯、锻造坯产量；最终产品为成品钢材的，主营产品填写钢材产量。</t>
    </r>
  </si>
  <si>
    <r>
      <rPr>
        <sz val="12"/>
        <rFont val="Times New Roman"/>
        <charset val="134"/>
      </rPr>
      <t>*5</t>
    </r>
    <r>
      <rPr>
        <sz val="12"/>
        <rFont val="宋体"/>
        <charset val="134"/>
      </rPr>
      <t>如果企业没有分工序环节的净购入电量统计，可根据此环节用电量乘以企业外购电力占全部用电量之比计算。净外供电量企业，其净购入电量按零计算。</t>
    </r>
  </si>
  <si>
    <r>
      <rPr>
        <sz val="11"/>
        <rFont val="Times New Roman"/>
        <charset val="134"/>
      </rPr>
      <t>*6</t>
    </r>
    <r>
      <rPr>
        <sz val="11"/>
        <rFont val="宋体"/>
        <charset val="134"/>
      </rPr>
      <t>灰色的数值格子已内嵌公式，可以自动完成计算，请勿填写。</t>
    </r>
  </si>
  <si>
    <r>
      <rPr>
        <sz val="12"/>
        <rFont val="Times New Roman"/>
        <charset val="134"/>
      </rPr>
      <t xml:space="preserve">                             </t>
    </r>
    <r>
      <rPr>
        <sz val="12"/>
        <rFont val="宋体"/>
        <charset val="134"/>
      </rPr>
      <t>单位
燃料品种</t>
    </r>
  </si>
  <si>
    <t>炼焦工序</t>
  </si>
  <si>
    <t>烧结工序</t>
  </si>
  <si>
    <t>球团工序</t>
  </si>
  <si>
    <t>炼铁工序</t>
  </si>
  <si>
    <t>炼钢工序</t>
  </si>
  <si>
    <t>钢铁加工工序</t>
  </si>
  <si>
    <r>
      <rPr>
        <sz val="12"/>
        <rFont val="宋体"/>
        <charset val="134"/>
      </rPr>
      <t>供热</t>
    </r>
    <r>
      <rPr>
        <vertAlign val="superscript"/>
        <sz val="12"/>
        <rFont val="Times New Roman"/>
        <charset val="134"/>
      </rPr>
      <t>*3</t>
    </r>
  </si>
  <si>
    <t>其他辅助工序</t>
  </si>
  <si>
    <r>
      <rPr>
        <sz val="12"/>
        <rFont val="宋体"/>
        <charset val="134"/>
      </rPr>
      <t>净消耗量
（</t>
    </r>
    <r>
      <rPr>
        <sz val="12"/>
        <rFont val="Times New Roman"/>
        <charset val="134"/>
      </rPr>
      <t>t</t>
    </r>
    <r>
      <rPr>
        <sz val="12"/>
        <rFont val="宋体"/>
        <charset val="134"/>
      </rPr>
      <t>，万</t>
    </r>
    <r>
      <rPr>
        <sz val="12"/>
        <rFont val="Times New Roman"/>
        <charset val="134"/>
      </rPr>
      <t>Nm</t>
    </r>
    <r>
      <rPr>
        <vertAlign val="superscript"/>
        <sz val="12"/>
        <rFont val="Times New Roman"/>
        <charset val="134"/>
      </rPr>
      <t>3</t>
    </r>
    <r>
      <rPr>
        <sz val="12"/>
        <rFont val="宋体"/>
        <charset val="134"/>
      </rPr>
      <t>）</t>
    </r>
  </si>
  <si>
    <r>
      <rPr>
        <sz val="12"/>
        <rFont val="宋体"/>
        <charset val="134"/>
      </rPr>
      <t>低位发热量
（</t>
    </r>
    <r>
      <rPr>
        <sz val="12"/>
        <rFont val="Times New Roman"/>
        <charset val="134"/>
      </rPr>
      <t>GJ/t</t>
    </r>
    <r>
      <rPr>
        <sz val="12"/>
        <rFont val="宋体"/>
        <charset val="134"/>
      </rPr>
      <t>，</t>
    </r>
    <r>
      <rPr>
        <sz val="12"/>
        <rFont val="Times New Roman"/>
        <charset val="134"/>
      </rPr>
      <t>GJ/</t>
    </r>
    <r>
      <rPr>
        <sz val="12"/>
        <rFont val="宋体"/>
        <charset val="134"/>
      </rPr>
      <t>万</t>
    </r>
    <r>
      <rPr>
        <sz val="12"/>
        <rFont val="Times New Roman"/>
        <charset val="134"/>
      </rPr>
      <t>Nm</t>
    </r>
    <r>
      <rPr>
        <vertAlign val="superscript"/>
        <sz val="12"/>
        <rFont val="Times New Roman"/>
        <charset val="134"/>
      </rPr>
      <t>3</t>
    </r>
    <r>
      <rPr>
        <sz val="12"/>
        <rFont val="宋体"/>
        <charset val="134"/>
      </rPr>
      <t>）</t>
    </r>
  </si>
  <si>
    <r>
      <rPr>
        <sz val="12"/>
        <rFont val="宋体"/>
        <charset val="134"/>
      </rPr>
      <t>单位热值碳含量（</t>
    </r>
    <r>
      <rPr>
        <sz val="12"/>
        <rFont val="Times New Roman"/>
        <charset val="134"/>
      </rPr>
      <t>tC/GJ</t>
    </r>
    <r>
      <rPr>
        <sz val="12"/>
        <rFont val="宋体"/>
        <charset val="134"/>
      </rPr>
      <t>）</t>
    </r>
  </si>
  <si>
    <r>
      <rPr>
        <sz val="12"/>
        <rFont val="宋体"/>
        <charset val="134"/>
      </rPr>
      <t>碳氧化率
（</t>
    </r>
    <r>
      <rPr>
        <sz val="12"/>
        <rFont val="Times New Roman"/>
        <charset val="134"/>
      </rPr>
      <t>0~1</t>
    </r>
    <r>
      <rPr>
        <sz val="12"/>
        <rFont val="宋体"/>
        <charset val="134"/>
      </rPr>
      <t>）</t>
    </r>
  </si>
  <si>
    <r>
      <rPr>
        <sz val="12"/>
        <rFont val="宋体"/>
        <charset val="134"/>
      </rPr>
      <t>排放量
（</t>
    </r>
    <r>
      <rPr>
        <sz val="12"/>
        <rFont val="Times New Roman"/>
        <charset val="134"/>
      </rPr>
      <t>tCO</t>
    </r>
    <r>
      <rPr>
        <vertAlign val="subscript"/>
        <sz val="12"/>
        <rFont val="Times New Roman"/>
        <charset val="134"/>
      </rPr>
      <t>2</t>
    </r>
    <r>
      <rPr>
        <sz val="12"/>
        <rFont val="宋体"/>
        <charset val="134"/>
      </rPr>
      <t>）</t>
    </r>
  </si>
  <si>
    <t>固体燃料</t>
  </si>
  <si>
    <t>无烟煤</t>
  </si>
  <si>
    <t>烟煤</t>
  </si>
  <si>
    <t>褐煤</t>
  </si>
  <si>
    <t>洗精煤</t>
  </si>
  <si>
    <t>其它洗煤</t>
  </si>
  <si>
    <t>其它煤制品</t>
  </si>
  <si>
    <t>焦炭</t>
  </si>
  <si>
    <t>液体燃料</t>
  </si>
  <si>
    <t>原油</t>
  </si>
  <si>
    <t>燃料油</t>
  </si>
  <si>
    <t>汽油</t>
  </si>
  <si>
    <t>柴油</t>
  </si>
  <si>
    <t>煤油</t>
  </si>
  <si>
    <t>液化天然气</t>
  </si>
  <si>
    <t>液化石油气</t>
  </si>
  <si>
    <t>焦油</t>
  </si>
  <si>
    <t>粗笨</t>
  </si>
  <si>
    <t>气体燃料</t>
  </si>
  <si>
    <t>焦炉煤气</t>
  </si>
  <si>
    <t>高炉煤气</t>
  </si>
  <si>
    <t>转炉煤气</t>
  </si>
  <si>
    <t>其他煤气</t>
  </si>
  <si>
    <t>天然气</t>
  </si>
  <si>
    <t>炼厂干气（吨）</t>
  </si>
  <si>
    <t>合计</t>
  </si>
  <si>
    <r>
      <rPr>
        <sz val="12"/>
        <rFont val="宋体"/>
        <charset val="134"/>
      </rPr>
      <t xml:space="preserve">备注：
</t>
    </r>
    <r>
      <rPr>
        <sz val="12"/>
        <rFont val="Times New Roman"/>
        <charset val="134"/>
      </rPr>
      <t>1.</t>
    </r>
    <r>
      <rPr>
        <sz val="12"/>
        <rFont val="宋体"/>
        <charset val="134"/>
      </rPr>
      <t>注意单位换算：</t>
    </r>
    <r>
      <rPr>
        <sz val="12"/>
        <rFont val="Times New Roman"/>
        <charset val="134"/>
      </rPr>
      <t>1GJ=10</t>
    </r>
    <r>
      <rPr>
        <vertAlign val="superscript"/>
        <sz val="12"/>
        <rFont val="Times New Roman"/>
        <charset val="134"/>
      </rPr>
      <t>9</t>
    </r>
    <r>
      <rPr>
        <sz val="12"/>
        <rFont val="Times New Roman"/>
        <charset val="134"/>
      </rPr>
      <t xml:space="preserve"> J</t>
    </r>
    <r>
      <rPr>
        <sz val="12"/>
        <rFont val="宋体"/>
        <charset val="134"/>
      </rPr>
      <t>；</t>
    </r>
    <r>
      <rPr>
        <sz val="12"/>
        <rFont val="Times New Roman"/>
        <charset val="134"/>
      </rPr>
      <t>1 TJ=10</t>
    </r>
    <r>
      <rPr>
        <vertAlign val="superscript"/>
        <sz val="12"/>
        <rFont val="Times New Roman"/>
        <charset val="134"/>
      </rPr>
      <t>12</t>
    </r>
    <r>
      <rPr>
        <sz val="12"/>
        <rFont val="Times New Roman"/>
        <charset val="134"/>
      </rPr>
      <t xml:space="preserve"> J =1000 GJ</t>
    </r>
    <r>
      <rPr>
        <sz val="12"/>
        <rFont val="宋体"/>
        <charset val="134"/>
      </rPr>
      <t>；</t>
    </r>
    <r>
      <rPr>
        <sz val="12"/>
        <rFont val="Times New Roman"/>
        <charset val="134"/>
      </rPr>
      <t xml:space="preserve"> 1</t>
    </r>
    <r>
      <rPr>
        <sz val="12"/>
        <rFont val="宋体"/>
        <charset val="134"/>
      </rPr>
      <t>大卡</t>
    </r>
    <r>
      <rPr>
        <sz val="12"/>
        <rFont val="Times New Roman"/>
        <charset val="134"/>
      </rPr>
      <t>=4.1816</t>
    </r>
    <r>
      <rPr>
        <sz val="12"/>
        <rFont val="宋体"/>
        <charset val="134"/>
      </rPr>
      <t xml:space="preserve">千焦。
</t>
    </r>
    <r>
      <rPr>
        <sz val="12"/>
        <rFont val="Times New Roman"/>
        <charset val="134"/>
      </rPr>
      <t>2.</t>
    </r>
    <r>
      <rPr>
        <sz val="12"/>
        <rFont val="宋体"/>
        <charset val="134"/>
      </rPr>
      <t xml:space="preserve">黄色底纹区域值为指南缺省值，若企业有自测值时请手动修改即可。
</t>
    </r>
    <r>
      <rPr>
        <sz val="12"/>
        <rFont val="Times New Roman"/>
        <charset val="134"/>
      </rPr>
      <t>3.</t>
    </r>
    <r>
      <rPr>
        <sz val="12"/>
        <rFont val="宋体"/>
        <charset val="134"/>
      </rPr>
      <t>供热的缺省值请参考发电企业指南缺省值。</t>
    </r>
  </si>
  <si>
    <t>间接排放</t>
  </si>
  <si>
    <t>工序名称</t>
  </si>
  <si>
    <t>参数名称</t>
  </si>
  <si>
    <t>备注</t>
  </si>
  <si>
    <t>净外购电力使用量</t>
  </si>
  <si>
    <t>净外购热力使用量</t>
  </si>
  <si>
    <t>GJ</t>
  </si>
  <si>
    <t>净购入电力排放量</t>
  </si>
  <si>
    <t>净购入热力排放量</t>
  </si>
  <si>
    <t>供热</t>
  </si>
  <si>
    <t>电力消费的排放因子</t>
  </si>
  <si>
    <r>
      <rPr>
        <sz val="12"/>
        <rFont val="Times New Roman"/>
        <charset val="134"/>
      </rPr>
      <t>tCO</t>
    </r>
    <r>
      <rPr>
        <vertAlign val="subscript"/>
        <sz val="12"/>
        <rFont val="Times New Roman"/>
        <charset val="134"/>
      </rPr>
      <t>2</t>
    </r>
    <r>
      <rPr>
        <sz val="12"/>
        <rFont val="Times New Roman"/>
        <charset val="134"/>
      </rPr>
      <t>/MWh</t>
    </r>
  </si>
  <si>
    <r>
      <rPr>
        <sz val="12"/>
        <rFont val="Times New Roman"/>
        <charset val="134"/>
      </rPr>
      <t>2015</t>
    </r>
    <r>
      <rPr>
        <sz val="12"/>
        <rFont val="宋体"/>
        <charset val="134"/>
      </rPr>
      <t xml:space="preserve">年全国电网平均排放因子
</t>
    </r>
    <r>
      <rPr>
        <sz val="12"/>
        <rFont val="Times New Roman"/>
        <charset val="134"/>
      </rPr>
      <t>0.6101tCO2/MWh</t>
    </r>
  </si>
  <si>
    <t>热力消费的排放因子</t>
  </si>
  <si>
    <r>
      <rPr>
        <sz val="12"/>
        <rFont val="Times New Roman"/>
        <charset val="134"/>
      </rPr>
      <t>tCO</t>
    </r>
    <r>
      <rPr>
        <vertAlign val="subscript"/>
        <sz val="12"/>
        <rFont val="Times New Roman"/>
        <charset val="134"/>
      </rPr>
      <t>2</t>
    </r>
    <r>
      <rPr>
        <sz val="12"/>
        <rFont val="Times New Roman"/>
        <charset val="134"/>
      </rPr>
      <t>/GJ</t>
    </r>
  </si>
  <si>
    <r>
      <rPr>
        <sz val="11"/>
        <rFont val="宋体"/>
        <charset val="134"/>
      </rPr>
      <t xml:space="preserve">注：
</t>
    </r>
    <r>
      <rPr>
        <sz val="11"/>
        <rFont val="Times New Roman"/>
        <charset val="134"/>
      </rPr>
      <t xml:space="preserve">1 </t>
    </r>
    <r>
      <rPr>
        <sz val="11"/>
        <rFont val="宋体"/>
        <charset val="134"/>
      </rPr>
      <t>万</t>
    </r>
    <r>
      <rPr>
        <sz val="11"/>
        <rFont val="Times New Roman"/>
        <charset val="134"/>
      </rPr>
      <t>kWh = 10 MWh = 10^7 Wh</t>
    </r>
    <r>
      <rPr>
        <sz val="11"/>
        <rFont val="宋体"/>
        <charset val="134"/>
      </rPr>
      <t>；</t>
    </r>
    <r>
      <rPr>
        <sz val="11"/>
        <rFont val="Times New Roman"/>
        <charset val="134"/>
      </rPr>
      <t>1 MWh = 10^6 Wh</t>
    </r>
  </si>
  <si>
    <r>
      <rPr>
        <b/>
        <sz val="12"/>
        <color theme="1"/>
        <rFont val="宋体"/>
        <charset val="134"/>
      </rPr>
      <t>附录二：相关参数缺省值</t>
    </r>
  </si>
  <si>
    <r>
      <rPr>
        <b/>
        <sz val="12"/>
        <color theme="1"/>
        <rFont val="宋体"/>
        <charset val="134"/>
      </rPr>
      <t>表</t>
    </r>
    <r>
      <rPr>
        <b/>
        <sz val="12"/>
        <color theme="1"/>
        <rFont val="Times New Roman"/>
        <charset val="134"/>
      </rPr>
      <t xml:space="preserve">2.1 </t>
    </r>
    <r>
      <rPr>
        <b/>
        <sz val="12"/>
        <color theme="1"/>
        <rFont val="宋体"/>
        <charset val="134"/>
      </rPr>
      <t>常用化石燃料相关参数缺省值</t>
    </r>
  </si>
  <si>
    <r>
      <rPr>
        <b/>
        <sz val="12"/>
        <color theme="1"/>
        <rFont val="宋体"/>
        <charset val="134"/>
      </rPr>
      <t>燃料品种</t>
    </r>
  </si>
  <si>
    <r>
      <rPr>
        <b/>
        <sz val="12"/>
        <color theme="1"/>
        <rFont val="宋体"/>
        <charset val="134"/>
      </rPr>
      <t>计量单位</t>
    </r>
  </si>
  <si>
    <r>
      <rPr>
        <b/>
        <sz val="12"/>
        <color theme="1"/>
        <rFont val="宋体"/>
        <charset val="134"/>
      </rPr>
      <t>低位发热量（</t>
    </r>
    <r>
      <rPr>
        <b/>
        <sz val="12"/>
        <color theme="1"/>
        <rFont val="Times New Roman"/>
        <charset val="134"/>
      </rPr>
      <t>GJ/t</t>
    </r>
    <r>
      <rPr>
        <b/>
        <sz val="12"/>
        <color theme="1"/>
        <rFont val="宋体"/>
        <charset val="134"/>
      </rPr>
      <t>，</t>
    </r>
    <r>
      <rPr>
        <b/>
        <sz val="12"/>
        <color theme="1"/>
        <rFont val="Times New Roman"/>
        <charset val="134"/>
      </rPr>
      <t>GJ/</t>
    </r>
    <r>
      <rPr>
        <b/>
        <sz val="12"/>
        <color theme="1"/>
        <rFont val="宋体"/>
        <charset val="134"/>
      </rPr>
      <t>万</t>
    </r>
    <r>
      <rPr>
        <b/>
        <sz val="12"/>
        <color theme="1"/>
        <rFont val="Times New Roman"/>
        <charset val="134"/>
      </rPr>
      <t>Nm</t>
    </r>
    <r>
      <rPr>
        <b/>
        <vertAlign val="superscript"/>
        <sz val="12"/>
        <color theme="1"/>
        <rFont val="Times New Roman"/>
        <charset val="134"/>
      </rPr>
      <t>3</t>
    </r>
    <r>
      <rPr>
        <b/>
        <sz val="12"/>
        <color theme="1"/>
        <rFont val="Times New Roman"/>
        <charset val="134"/>
      </rPr>
      <t>)</t>
    </r>
  </si>
  <si>
    <r>
      <rPr>
        <b/>
        <sz val="12"/>
        <color theme="1"/>
        <rFont val="宋体"/>
        <charset val="134"/>
      </rPr>
      <t>单位热值含碳量（</t>
    </r>
    <r>
      <rPr>
        <b/>
        <sz val="12"/>
        <color theme="1"/>
        <rFont val="Times New Roman"/>
        <charset val="134"/>
      </rPr>
      <t>tC/TJ</t>
    </r>
    <r>
      <rPr>
        <b/>
        <sz val="12"/>
        <color theme="1"/>
        <rFont val="宋体"/>
        <charset val="134"/>
      </rPr>
      <t>）</t>
    </r>
  </si>
  <si>
    <t>碳氧化率</t>
  </si>
  <si>
    <r>
      <rPr>
        <sz val="12"/>
        <color theme="1"/>
        <rFont val="宋体"/>
        <charset val="134"/>
      </rPr>
      <t>固体燃料</t>
    </r>
  </si>
  <si>
    <r>
      <rPr>
        <sz val="12"/>
        <color theme="1"/>
        <rFont val="宋体"/>
        <charset val="134"/>
      </rPr>
      <t>无烟煤</t>
    </r>
  </si>
  <si>
    <r>
      <rPr>
        <sz val="12"/>
        <color theme="1"/>
        <rFont val="宋体"/>
        <charset val="134"/>
      </rPr>
      <t>吨</t>
    </r>
  </si>
  <si>
    <r>
      <rPr>
        <sz val="12"/>
        <color theme="1"/>
        <rFont val="宋体"/>
        <charset val="134"/>
      </rPr>
      <t>烟煤</t>
    </r>
  </si>
  <si>
    <r>
      <rPr>
        <sz val="12"/>
        <color theme="1"/>
        <rFont val="宋体"/>
        <charset val="134"/>
      </rPr>
      <t>褐煤</t>
    </r>
  </si>
  <si>
    <r>
      <rPr>
        <sz val="12"/>
        <color theme="1"/>
        <rFont val="宋体"/>
        <charset val="134"/>
      </rPr>
      <t>洗精煤</t>
    </r>
  </si>
  <si>
    <r>
      <rPr>
        <sz val="12"/>
        <color theme="1"/>
        <rFont val="宋体"/>
        <charset val="134"/>
      </rPr>
      <t>其它洗煤</t>
    </r>
  </si>
  <si>
    <r>
      <rPr>
        <sz val="12"/>
        <color theme="1"/>
        <rFont val="宋体"/>
        <charset val="134"/>
      </rPr>
      <t>其它煤制品</t>
    </r>
  </si>
  <si>
    <r>
      <rPr>
        <sz val="12"/>
        <color theme="1"/>
        <rFont val="宋体"/>
        <charset val="134"/>
      </rPr>
      <t>焦炭</t>
    </r>
  </si>
  <si>
    <r>
      <rPr>
        <sz val="12"/>
        <color theme="1"/>
        <rFont val="宋体"/>
        <charset val="134"/>
      </rPr>
      <t>液体燃料</t>
    </r>
  </si>
  <si>
    <r>
      <rPr>
        <sz val="12"/>
        <color theme="1"/>
        <rFont val="宋体"/>
        <charset val="134"/>
      </rPr>
      <t>原油</t>
    </r>
  </si>
  <si>
    <r>
      <rPr>
        <sz val="12"/>
        <color theme="1"/>
        <rFont val="宋体"/>
        <charset val="134"/>
      </rPr>
      <t>燃料油</t>
    </r>
  </si>
  <si>
    <r>
      <rPr>
        <sz val="12"/>
        <color theme="1"/>
        <rFont val="宋体"/>
        <charset val="134"/>
      </rPr>
      <t>汽油</t>
    </r>
  </si>
  <si>
    <r>
      <rPr>
        <sz val="12"/>
        <color theme="1"/>
        <rFont val="宋体"/>
        <charset val="134"/>
      </rPr>
      <t>柴油</t>
    </r>
  </si>
  <si>
    <r>
      <rPr>
        <sz val="12"/>
        <color theme="1"/>
        <rFont val="宋体"/>
        <charset val="134"/>
      </rPr>
      <t>一般煤油</t>
    </r>
  </si>
  <si>
    <r>
      <rPr>
        <sz val="12"/>
        <color theme="1"/>
        <rFont val="宋体"/>
        <charset val="134"/>
      </rPr>
      <t>液化天然气</t>
    </r>
  </si>
  <si>
    <r>
      <rPr>
        <sz val="12"/>
        <color theme="1"/>
        <rFont val="宋体"/>
        <charset val="134"/>
      </rPr>
      <t>液化石油气</t>
    </r>
  </si>
  <si>
    <r>
      <rPr>
        <sz val="12"/>
        <color theme="1"/>
        <rFont val="宋体"/>
        <charset val="134"/>
      </rPr>
      <t>焦油</t>
    </r>
  </si>
  <si>
    <r>
      <rPr>
        <sz val="12"/>
        <color theme="1"/>
        <rFont val="宋体"/>
        <charset val="134"/>
      </rPr>
      <t>粗苯</t>
    </r>
  </si>
  <si>
    <r>
      <rPr>
        <sz val="12"/>
        <color theme="1"/>
        <rFont val="宋体"/>
        <charset val="134"/>
      </rPr>
      <t>气体燃料</t>
    </r>
  </si>
  <si>
    <r>
      <rPr>
        <sz val="12"/>
        <color theme="1"/>
        <rFont val="宋体"/>
        <charset val="134"/>
      </rPr>
      <t>焦炉煤气</t>
    </r>
  </si>
  <si>
    <r>
      <rPr>
        <sz val="12"/>
        <color theme="1"/>
        <rFont val="宋体"/>
        <charset val="134"/>
      </rPr>
      <t>万立方米</t>
    </r>
  </si>
  <si>
    <r>
      <rPr>
        <sz val="12"/>
        <color theme="1"/>
        <rFont val="宋体"/>
        <charset val="134"/>
      </rPr>
      <t>高炉煤气</t>
    </r>
  </si>
  <si>
    <r>
      <rPr>
        <sz val="12"/>
        <color theme="1"/>
        <rFont val="宋体"/>
        <charset val="134"/>
      </rPr>
      <t>转炉煤气</t>
    </r>
  </si>
  <si>
    <r>
      <rPr>
        <sz val="12"/>
        <color theme="1"/>
        <rFont val="宋体"/>
        <charset val="134"/>
      </rPr>
      <t>其它煤气</t>
    </r>
  </si>
  <si>
    <r>
      <rPr>
        <sz val="12"/>
        <color theme="1"/>
        <rFont val="宋体"/>
        <charset val="134"/>
      </rPr>
      <t>天然气</t>
    </r>
  </si>
  <si>
    <r>
      <rPr>
        <sz val="12"/>
        <color theme="1"/>
        <rFont val="宋体"/>
        <charset val="134"/>
      </rPr>
      <t>炼厂干气</t>
    </r>
  </si>
  <si>
    <r>
      <rPr>
        <sz val="12"/>
        <color theme="1"/>
        <rFont val="宋体"/>
        <charset val="134"/>
      </rPr>
      <t>注：</t>
    </r>
  </si>
  <si>
    <r>
      <rPr>
        <sz val="12"/>
        <color theme="1"/>
        <rFont val="Times New Roman"/>
        <charset val="134"/>
      </rPr>
      <t>1.</t>
    </r>
    <r>
      <rPr>
        <sz val="12"/>
        <color theme="1"/>
        <rFont val="宋体"/>
        <charset val="134"/>
      </rPr>
      <t>若企业直接购入炼焦煤、动力煤应将其购入量按表中所列煤种拆分；</t>
    </r>
  </si>
  <si>
    <r>
      <rPr>
        <sz val="12"/>
        <color theme="1"/>
        <rFont val="Times New Roman"/>
        <charset val="134"/>
      </rPr>
      <t xml:space="preserve">2. </t>
    </r>
    <r>
      <rPr>
        <sz val="12"/>
        <color theme="1"/>
        <rFont val="宋体"/>
        <charset val="134"/>
      </rPr>
      <t>洗精煤、原油、燃料油、汽油、柴油、液化石油气、天然气、炼厂干气、粗苯和焦油的低位发热量来源于《中国能源统计年鉴</t>
    </r>
    <r>
      <rPr>
        <sz val="12"/>
        <color theme="1"/>
        <rFont val="Times New Roman"/>
        <charset val="134"/>
      </rPr>
      <t>2012</t>
    </r>
    <r>
      <rPr>
        <sz val="12"/>
        <color theme="1"/>
        <rFont val="宋体"/>
        <charset val="134"/>
      </rPr>
      <t>》，其他燃料的低位发热量来源于《中国温室气体清单研究》；</t>
    </r>
  </si>
  <si>
    <r>
      <rPr>
        <sz val="12"/>
        <color theme="1"/>
        <rFont val="Times New Roman"/>
        <charset val="134"/>
      </rPr>
      <t xml:space="preserve">3. </t>
    </r>
    <r>
      <rPr>
        <sz val="12"/>
        <color theme="1"/>
        <rFont val="宋体"/>
        <charset val="134"/>
      </rPr>
      <t>粗苯的单位热值含碳量来源于国际钢协数据，焦油焦炉煤气、高炉煤气和转炉煤气的单位热值含碳量来源于《</t>
    </r>
    <r>
      <rPr>
        <sz val="12"/>
        <color theme="1"/>
        <rFont val="Times New Roman"/>
        <charset val="134"/>
      </rPr>
      <t>2006</t>
    </r>
    <r>
      <rPr>
        <sz val="12"/>
        <color theme="1"/>
        <rFont val="宋体"/>
        <charset val="134"/>
      </rPr>
      <t>年</t>
    </r>
    <r>
      <rPr>
        <sz val="12"/>
        <color theme="1"/>
        <rFont val="Times New Roman"/>
        <charset val="134"/>
      </rPr>
      <t>IPCC</t>
    </r>
    <r>
      <rPr>
        <sz val="12"/>
        <color theme="1"/>
        <rFont val="宋体"/>
        <charset val="134"/>
      </rPr>
      <t>国家温室气体清单指南》，其他燃料的单位热值含碳量来源于《省级温室气体清单编制指南（试行）》；</t>
    </r>
  </si>
  <si>
    <r>
      <rPr>
        <sz val="12"/>
        <color theme="1"/>
        <rFont val="Times New Roman"/>
        <charset val="134"/>
      </rPr>
      <t xml:space="preserve">4. </t>
    </r>
    <r>
      <rPr>
        <sz val="12"/>
        <color theme="1"/>
        <rFont val="宋体"/>
        <charset val="134"/>
      </rPr>
      <t>碳氧化率来源于《省级温室气体清单编制指南（试行）》</t>
    </r>
  </si>
  <si>
    <r>
      <rPr>
        <b/>
        <sz val="12"/>
        <color theme="1"/>
        <rFont val="宋体"/>
        <charset val="134"/>
      </rPr>
      <t>表</t>
    </r>
    <r>
      <rPr>
        <b/>
        <sz val="12"/>
        <color theme="1"/>
        <rFont val="Times New Roman"/>
        <charset val="134"/>
      </rPr>
      <t xml:space="preserve">2.2 </t>
    </r>
    <r>
      <rPr>
        <b/>
        <sz val="12"/>
        <color theme="1"/>
        <rFont val="宋体"/>
        <charset val="134"/>
      </rPr>
      <t>工业生产过程排放因子缺省值</t>
    </r>
  </si>
  <si>
    <r>
      <rPr>
        <b/>
        <sz val="12"/>
        <color theme="1"/>
        <rFont val="宋体"/>
        <charset val="134"/>
      </rPr>
      <t>名称</t>
    </r>
  </si>
  <si>
    <r>
      <rPr>
        <b/>
        <sz val="12"/>
        <color theme="1"/>
        <rFont val="Times New Roman"/>
        <charset val="134"/>
      </rPr>
      <t>CO</t>
    </r>
    <r>
      <rPr>
        <b/>
        <vertAlign val="subscript"/>
        <sz val="12"/>
        <color theme="1"/>
        <rFont val="Times New Roman"/>
        <charset val="134"/>
      </rPr>
      <t>2</t>
    </r>
    <r>
      <rPr>
        <b/>
        <sz val="12"/>
        <color theme="1"/>
        <rFont val="宋体"/>
        <charset val="134"/>
      </rPr>
      <t>排放因子（</t>
    </r>
    <r>
      <rPr>
        <b/>
        <sz val="12"/>
        <color theme="1"/>
        <rFont val="Times New Roman"/>
        <charset val="134"/>
      </rPr>
      <t>tCO</t>
    </r>
    <r>
      <rPr>
        <b/>
        <vertAlign val="subscript"/>
        <sz val="12"/>
        <color theme="1"/>
        <rFont val="Times New Roman"/>
        <charset val="134"/>
      </rPr>
      <t>2</t>
    </r>
    <r>
      <rPr>
        <b/>
        <sz val="12"/>
        <color theme="1"/>
        <rFont val="Times New Roman"/>
        <charset val="134"/>
      </rPr>
      <t>/t</t>
    </r>
    <r>
      <rPr>
        <b/>
        <sz val="12"/>
        <color theme="1"/>
        <rFont val="宋体"/>
        <charset val="134"/>
      </rPr>
      <t>）</t>
    </r>
  </si>
  <si>
    <r>
      <rPr>
        <sz val="12"/>
        <color theme="1"/>
        <rFont val="宋体"/>
        <charset val="134"/>
      </rPr>
      <t>石灰石</t>
    </r>
  </si>
  <si>
    <r>
      <rPr>
        <sz val="12"/>
        <color theme="1"/>
        <rFont val="宋体"/>
        <charset val="134"/>
      </rPr>
      <t>白云石</t>
    </r>
  </si>
  <si>
    <r>
      <rPr>
        <sz val="12"/>
        <color theme="1"/>
        <rFont val="宋体"/>
        <charset val="134"/>
      </rPr>
      <t>电极</t>
    </r>
  </si>
  <si>
    <r>
      <rPr>
        <sz val="12"/>
        <color theme="1"/>
        <rFont val="宋体"/>
        <charset val="134"/>
      </rPr>
      <t>生铁</t>
    </r>
  </si>
  <si>
    <r>
      <rPr>
        <sz val="12"/>
        <color theme="1"/>
        <rFont val="宋体"/>
        <charset val="134"/>
      </rPr>
      <t>直接还原铁</t>
    </r>
  </si>
  <si>
    <r>
      <rPr>
        <sz val="12"/>
        <color theme="1"/>
        <rFont val="宋体"/>
        <charset val="134"/>
      </rPr>
      <t>镍铁合金</t>
    </r>
  </si>
  <si>
    <r>
      <rPr>
        <sz val="12"/>
        <color theme="1"/>
        <rFont val="宋体"/>
        <charset val="134"/>
      </rPr>
      <t>铬铁合金</t>
    </r>
  </si>
  <si>
    <r>
      <rPr>
        <sz val="12"/>
        <color theme="1"/>
        <rFont val="宋体"/>
        <charset val="134"/>
      </rPr>
      <t>钼铁合金</t>
    </r>
  </si>
  <si>
    <r>
      <rPr>
        <sz val="12"/>
        <color theme="1"/>
        <rFont val="宋体"/>
        <charset val="134"/>
      </rPr>
      <t>数据来源：《国际钢铁协会二氧化碳排放数据收集指南（第</t>
    </r>
    <r>
      <rPr>
        <sz val="12"/>
        <color theme="1"/>
        <rFont val="Times New Roman"/>
        <charset val="134"/>
      </rPr>
      <t>6</t>
    </r>
    <r>
      <rPr>
        <sz val="12"/>
        <color theme="1"/>
        <rFont val="宋体"/>
        <charset val="134"/>
      </rPr>
      <t>版）》</t>
    </r>
  </si>
  <si>
    <r>
      <rPr>
        <b/>
        <sz val="12"/>
        <color theme="1"/>
        <rFont val="宋体"/>
        <charset val="134"/>
      </rPr>
      <t>表</t>
    </r>
    <r>
      <rPr>
        <b/>
        <sz val="12"/>
        <color theme="1"/>
        <rFont val="Times New Roman"/>
        <charset val="134"/>
      </rPr>
      <t xml:space="preserve">2.3 </t>
    </r>
    <r>
      <rPr>
        <b/>
        <sz val="12"/>
        <color theme="1"/>
        <rFont val="宋体"/>
        <charset val="134"/>
      </rPr>
      <t>其他排放因子和参数缺省值</t>
    </r>
  </si>
  <si>
    <r>
      <rPr>
        <b/>
        <sz val="12"/>
        <color theme="1"/>
        <rFont val="宋体"/>
        <charset val="134"/>
      </rPr>
      <t>单位</t>
    </r>
  </si>
  <si>
    <r>
      <rPr>
        <b/>
        <sz val="12"/>
        <color theme="1"/>
        <rFont val="Times New Roman"/>
        <charset val="134"/>
      </rPr>
      <t>CO</t>
    </r>
    <r>
      <rPr>
        <b/>
        <vertAlign val="subscript"/>
        <sz val="12"/>
        <color theme="1"/>
        <rFont val="Times New Roman"/>
        <charset val="134"/>
      </rPr>
      <t>2</t>
    </r>
    <r>
      <rPr>
        <b/>
        <sz val="12"/>
        <color theme="1"/>
        <rFont val="宋体"/>
        <charset val="134"/>
      </rPr>
      <t>排放因子</t>
    </r>
  </si>
  <si>
    <r>
      <rPr>
        <sz val="12"/>
        <color theme="1"/>
        <rFont val="宋体"/>
        <charset val="134"/>
      </rPr>
      <t>电力</t>
    </r>
  </si>
  <si>
    <r>
      <rPr>
        <sz val="12"/>
        <color theme="1"/>
        <rFont val="宋体"/>
        <charset val="134"/>
      </rPr>
      <t>吨</t>
    </r>
    <r>
      <rPr>
        <sz val="12"/>
        <color theme="1"/>
        <rFont val="Times New Roman"/>
        <charset val="134"/>
      </rPr>
      <t>CO</t>
    </r>
    <r>
      <rPr>
        <vertAlign val="subscript"/>
        <sz val="12"/>
        <color theme="1"/>
        <rFont val="Times New Roman"/>
        <charset val="134"/>
      </rPr>
      <t>2</t>
    </r>
    <r>
      <rPr>
        <sz val="12"/>
        <color theme="1"/>
        <rFont val="Times New Roman"/>
        <charset val="134"/>
      </rPr>
      <t>/MWh</t>
    </r>
  </si>
  <si>
    <r>
      <rPr>
        <sz val="12"/>
        <color theme="1"/>
        <rFont val="宋体"/>
        <charset val="134"/>
      </rPr>
      <t>采用国家最新发布值</t>
    </r>
  </si>
  <si>
    <r>
      <rPr>
        <sz val="12"/>
        <color theme="1"/>
        <rFont val="宋体"/>
        <charset val="134"/>
      </rPr>
      <t>热力</t>
    </r>
  </si>
  <si>
    <r>
      <rPr>
        <sz val="12"/>
        <color theme="1"/>
        <rFont val="宋体"/>
        <charset val="134"/>
      </rPr>
      <t>吨</t>
    </r>
    <r>
      <rPr>
        <sz val="12"/>
        <color theme="1"/>
        <rFont val="Times New Roman"/>
        <charset val="134"/>
      </rPr>
      <t>CO</t>
    </r>
    <r>
      <rPr>
        <vertAlign val="subscript"/>
        <sz val="12"/>
        <color theme="1"/>
        <rFont val="Times New Roman"/>
        <charset val="134"/>
      </rPr>
      <t>2</t>
    </r>
    <r>
      <rPr>
        <sz val="12"/>
        <color theme="1"/>
        <rFont val="Times New Roman"/>
        <charset val="134"/>
      </rPr>
      <t>/GJ</t>
    </r>
  </si>
  <si>
    <r>
      <rPr>
        <sz val="12"/>
        <color theme="1"/>
        <rFont val="宋体"/>
        <charset val="134"/>
      </rPr>
      <t>粗钢</t>
    </r>
  </si>
  <si>
    <r>
      <rPr>
        <sz val="12"/>
        <color theme="1"/>
        <rFont val="宋体"/>
        <charset val="134"/>
      </rPr>
      <t>吨</t>
    </r>
    <r>
      <rPr>
        <sz val="12"/>
        <color theme="1"/>
        <rFont val="Times New Roman"/>
        <charset val="134"/>
      </rPr>
      <t>CO</t>
    </r>
    <r>
      <rPr>
        <vertAlign val="subscript"/>
        <sz val="12"/>
        <color theme="1"/>
        <rFont val="Times New Roman"/>
        <charset val="134"/>
      </rPr>
      <t>2</t>
    </r>
    <r>
      <rPr>
        <sz val="12"/>
        <color theme="1"/>
        <rFont val="Times New Roman"/>
        <charset val="134"/>
      </rPr>
      <t>/</t>
    </r>
    <r>
      <rPr>
        <sz val="12"/>
        <color theme="1"/>
        <rFont val="宋体"/>
        <charset val="134"/>
      </rPr>
      <t>吨</t>
    </r>
  </si>
  <si>
    <r>
      <rPr>
        <sz val="12"/>
        <color theme="1"/>
        <rFont val="宋体"/>
        <charset val="134"/>
      </rPr>
      <t>甲醇</t>
    </r>
  </si>
</sst>
</file>

<file path=xl/styles.xml><?xml version="1.0" encoding="utf-8"?>
<styleSheet xmlns="http://schemas.openxmlformats.org/spreadsheetml/2006/main">
  <numFmts count="11">
    <numFmt numFmtId="44" formatCode="_ &quot;￥&quot;* #,##0.00_ ;_ &quot;￥&quot;* \-#,##0.00_ ;_ &quot;￥&quot;* &quot;-&quot;??_ ;_ @_ "/>
    <numFmt numFmtId="176" formatCode="0.000_ "/>
    <numFmt numFmtId="177" formatCode="0.0000_ "/>
    <numFmt numFmtId="178" formatCode="0.000_);[Red]\(0.000\)"/>
    <numFmt numFmtId="41" formatCode="_ * #,##0_ ;_ * \-#,##0_ ;_ * &quot;-&quot;_ ;_ @_ "/>
    <numFmt numFmtId="179" formatCode="0.00000_);[Red]\(0.00000\)"/>
    <numFmt numFmtId="43" formatCode="_ * #,##0.00_ ;_ * \-#,##0.00_ ;_ * &quot;-&quot;??_ ;_ @_ "/>
    <numFmt numFmtId="180" formatCode="0_);[Red]\(0\)"/>
    <numFmt numFmtId="42" formatCode="_ &quot;￥&quot;* #,##0_ ;_ &quot;￥&quot;* \-#,##0_ ;_ &quot;￥&quot;* &quot;-&quot;_ ;_ @_ "/>
    <numFmt numFmtId="181" formatCode="0.0000_ ;[Red]\-0.0000\ "/>
    <numFmt numFmtId="182" formatCode="0.0000_);[Red]\(0.0000\)"/>
  </numFmts>
  <fonts count="43">
    <font>
      <sz val="11"/>
      <color theme="1"/>
      <name val="宋体"/>
      <charset val="134"/>
      <scheme val="minor"/>
    </font>
    <font>
      <sz val="12"/>
      <color theme="1"/>
      <name val="Times New Roman"/>
      <charset val="134"/>
    </font>
    <font>
      <sz val="11"/>
      <color theme="1"/>
      <name val="Times New Roman"/>
      <charset val="134"/>
    </font>
    <font>
      <b/>
      <sz val="12"/>
      <color theme="1"/>
      <name val="Times New Roman"/>
      <charset val="134"/>
    </font>
    <font>
      <b/>
      <sz val="12"/>
      <color theme="1"/>
      <name val="宋体"/>
      <charset val="134"/>
    </font>
    <font>
      <sz val="12"/>
      <name val="Times New Roman"/>
      <charset val="134"/>
    </font>
    <font>
      <sz val="11"/>
      <name val="Times New Roman"/>
      <charset val="134"/>
    </font>
    <font>
      <sz val="20"/>
      <name val="方正小标宋简体"/>
      <charset val="134"/>
    </font>
    <font>
      <sz val="12"/>
      <name val="宋体"/>
      <charset val="134"/>
    </font>
    <font>
      <sz val="11"/>
      <name val="宋体"/>
      <charset val="134"/>
    </font>
    <font>
      <b/>
      <sz val="12"/>
      <name val="Times New Roman"/>
      <charset val="134"/>
    </font>
    <font>
      <b/>
      <sz val="12"/>
      <name val="宋体"/>
      <charset val="134"/>
    </font>
    <font>
      <u/>
      <sz val="11"/>
      <name val="宋体"/>
      <charset val="134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theme="10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2"/>
      <color theme="1"/>
      <name val="宋体"/>
      <charset val="134"/>
      <scheme val="minor"/>
    </font>
    <font>
      <b/>
      <vertAlign val="superscript"/>
      <sz val="12"/>
      <color theme="1"/>
      <name val="Times New Roman"/>
      <charset val="134"/>
    </font>
    <font>
      <sz val="12"/>
      <color theme="1"/>
      <name val="宋体"/>
      <charset val="134"/>
    </font>
    <font>
      <b/>
      <vertAlign val="subscript"/>
      <sz val="12"/>
      <color theme="1"/>
      <name val="Times New Roman"/>
      <charset val="134"/>
    </font>
    <font>
      <vertAlign val="subscript"/>
      <sz val="12"/>
      <color theme="1"/>
      <name val="Times New Roman"/>
      <charset val="134"/>
    </font>
    <font>
      <vertAlign val="subscript"/>
      <sz val="12"/>
      <name val="Times New Roman"/>
      <charset val="134"/>
    </font>
    <font>
      <vertAlign val="superscript"/>
      <sz val="12"/>
      <name val="Times New Roman"/>
      <charset val="134"/>
    </font>
    <font>
      <u/>
      <sz val="20"/>
      <name val="方正小标宋简体"/>
      <charset val="134"/>
    </font>
    <font>
      <b/>
      <vertAlign val="superscript"/>
      <sz val="12"/>
      <name val="Times New Roman"/>
      <charset val="134"/>
    </font>
    <font>
      <b/>
      <vertAlign val="superscript"/>
      <sz val="10.5"/>
      <name val="Times New Roman"/>
      <charset val="134"/>
    </font>
    <font>
      <u/>
      <sz val="11"/>
      <name val="Times New Roman"/>
      <charset val="134"/>
    </font>
  </fonts>
  <fills count="3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249946592608417"/>
        <bgColor indexed="64"/>
      </patternFill>
    </fill>
    <fill>
      <patternFill patternType="solid">
        <fgColor theme="7" tint="0.799951170384838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/>
        <bgColor indexed="64"/>
      </patternFill>
    </fill>
  </fills>
  <borders count="4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 diagonalDown="1"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 style="thin">
        <color auto="1"/>
      </diagonal>
    </border>
    <border diagonalDown="1"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 style="thin">
        <color auto="1"/>
      </diagonal>
    </border>
    <border diagonalDown="1"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21" fillId="12" borderId="3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0" fillId="6" borderId="38" applyNumberFormat="0" applyFont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5" fillId="0" borderId="37" applyNumberFormat="0" applyFill="0" applyAlignment="0" applyProtection="0">
      <alignment vertical="center"/>
    </xf>
    <xf numFmtId="0" fontId="13" fillId="0" borderId="37" applyNumberFormat="0" applyFill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5" fillId="0" borderId="41" applyNumberFormat="0" applyFill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7" fillId="21" borderId="42" applyNumberFormat="0" applyAlignment="0" applyProtection="0">
      <alignment vertical="center"/>
    </xf>
    <xf numFmtId="0" fontId="28" fillId="21" borderId="39" applyNumberFormat="0" applyAlignment="0" applyProtection="0">
      <alignment vertical="center"/>
    </xf>
    <xf numFmtId="0" fontId="29" fillId="24" borderId="43" applyNumberFormat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6" fillId="0" borderId="40" applyNumberFormat="0" applyFill="0" applyAlignment="0" applyProtection="0">
      <alignment vertical="center"/>
    </xf>
    <xf numFmtId="0" fontId="30" fillId="0" borderId="44" applyNumberFormat="0" applyFill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32" fillId="5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18" fillId="34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35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0" fillId="0" borderId="0"/>
  </cellStyleXfs>
  <cellXfs count="148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left" vertical="center"/>
    </xf>
    <xf numFmtId="177" fontId="5" fillId="0" borderId="2" xfId="0" applyNumberFormat="1" applyFont="1" applyBorder="1" applyAlignment="1">
      <alignment horizontal="center" vertical="center"/>
    </xf>
    <xf numFmtId="177" fontId="1" fillId="0" borderId="2" xfId="0" applyNumberFormat="1" applyFont="1" applyBorder="1" applyAlignment="1">
      <alignment horizontal="center" vertical="center"/>
    </xf>
    <xf numFmtId="10" fontId="1" fillId="0" borderId="2" xfId="0" applyNumberFormat="1" applyFont="1" applyBorder="1" applyAlignment="1">
      <alignment horizontal="center" vertical="center"/>
    </xf>
    <xf numFmtId="0" fontId="1" fillId="0" borderId="3" xfId="0" applyFont="1" applyBorder="1">
      <alignment vertical="center"/>
    </xf>
    <xf numFmtId="0" fontId="1" fillId="0" borderId="0" xfId="0" applyFont="1" applyAlignment="1">
      <alignment vertical="center" wrapText="1"/>
    </xf>
    <xf numFmtId="176" fontId="1" fillId="0" borderId="2" xfId="0" applyNumberFormat="1" applyFont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6" fillId="2" borderId="0" xfId="0" applyFont="1" applyFill="1" applyAlignment="1" applyProtection="1">
      <alignment vertical="center"/>
    </xf>
    <xf numFmtId="0" fontId="5" fillId="2" borderId="0" xfId="0" applyFont="1" applyFill="1" applyProtection="1">
      <alignment vertical="center"/>
    </xf>
    <xf numFmtId="0" fontId="5" fillId="2" borderId="0" xfId="0" applyFont="1" applyFill="1" applyAlignment="1" applyProtection="1">
      <alignment horizontal="center" vertical="center"/>
    </xf>
    <xf numFmtId="0" fontId="7" fillId="2" borderId="0" xfId="0" applyFont="1" applyFill="1" applyAlignment="1" applyProtection="1">
      <alignment horizontal="center" vertical="center"/>
    </xf>
    <xf numFmtId="0" fontId="5" fillId="2" borderId="0" xfId="0" applyFont="1" applyFill="1" applyAlignment="1" applyProtection="1">
      <alignment horizontal="center" vertical="center"/>
    </xf>
    <xf numFmtId="0" fontId="8" fillId="3" borderId="4" xfId="0" applyFont="1" applyFill="1" applyBorder="1" applyAlignment="1" applyProtection="1">
      <alignment horizontal="center" vertical="center" wrapText="1"/>
    </xf>
    <xf numFmtId="0" fontId="8" fillId="3" borderId="5" xfId="0" applyFont="1" applyFill="1" applyBorder="1" applyAlignment="1" applyProtection="1">
      <alignment horizontal="center" vertical="center" wrapText="1"/>
    </xf>
    <xf numFmtId="0" fontId="8" fillId="3" borderId="5" xfId="0" applyFont="1" applyFill="1" applyBorder="1" applyAlignment="1" applyProtection="1">
      <alignment horizontal="center" vertical="center"/>
    </xf>
    <xf numFmtId="0" fontId="8" fillId="3" borderId="6" xfId="0" applyFont="1" applyFill="1" applyBorder="1" applyAlignment="1" applyProtection="1">
      <alignment horizontal="center" vertical="center"/>
    </xf>
    <xf numFmtId="0" fontId="8" fillId="3" borderId="7" xfId="0" applyFont="1" applyFill="1" applyBorder="1" applyAlignment="1" applyProtection="1">
      <alignment horizontal="center" vertical="center" wrapText="1"/>
    </xf>
    <xf numFmtId="0" fontId="8" fillId="3" borderId="2" xfId="0" applyFont="1" applyFill="1" applyBorder="1" applyProtection="1">
      <alignment vertical="center"/>
    </xf>
    <xf numFmtId="0" fontId="5" fillId="3" borderId="2" xfId="0" applyFont="1" applyFill="1" applyBorder="1" applyProtection="1">
      <alignment vertical="center"/>
    </xf>
    <xf numFmtId="177" fontId="5" fillId="0" borderId="2" xfId="0" applyNumberFormat="1" applyFont="1" applyBorder="1" applyAlignment="1" applyProtection="1">
      <alignment horizontal="center" vertical="center"/>
      <protection locked="0"/>
    </xf>
    <xf numFmtId="0" fontId="5" fillId="3" borderId="8" xfId="0" applyFont="1" applyFill="1" applyBorder="1" applyProtection="1">
      <alignment vertical="center"/>
    </xf>
    <xf numFmtId="0" fontId="5" fillId="3" borderId="7" xfId="0" applyFont="1" applyFill="1" applyBorder="1" applyAlignment="1" applyProtection="1">
      <alignment horizontal="center" vertical="center" wrapText="1"/>
    </xf>
    <xf numFmtId="177" fontId="5" fillId="3" borderId="2" xfId="0" applyNumberFormat="1" applyFont="1" applyFill="1" applyBorder="1" applyAlignment="1" applyProtection="1">
      <alignment horizontal="center" vertical="center"/>
    </xf>
    <xf numFmtId="0" fontId="8" fillId="3" borderId="9" xfId="0" applyFont="1" applyFill="1" applyBorder="1" applyAlignment="1" applyProtection="1">
      <alignment horizontal="center" vertical="center" wrapText="1"/>
    </xf>
    <xf numFmtId="0" fontId="8" fillId="3" borderId="10" xfId="0" applyFont="1" applyFill="1" applyBorder="1" applyAlignment="1" applyProtection="1">
      <alignment horizontal="center" vertical="center" wrapText="1"/>
    </xf>
    <xf numFmtId="0" fontId="8" fillId="3" borderId="11" xfId="0" applyFont="1" applyFill="1" applyBorder="1" applyAlignment="1" applyProtection="1">
      <alignment horizontal="center" vertical="center" wrapText="1"/>
    </xf>
    <xf numFmtId="0" fontId="8" fillId="3" borderId="7" xfId="0" applyFont="1" applyFill="1" applyBorder="1" applyAlignment="1" applyProtection="1">
      <alignment horizontal="center" vertical="center"/>
    </xf>
    <xf numFmtId="0" fontId="5" fillId="3" borderId="2" xfId="0" applyFont="1" applyFill="1" applyBorder="1" applyAlignment="1" applyProtection="1">
      <alignment horizontal="center" vertical="center"/>
    </xf>
    <xf numFmtId="0" fontId="5" fillId="3" borderId="8" xfId="0" applyFont="1" applyFill="1" applyBorder="1" applyAlignment="1" applyProtection="1">
      <alignment vertical="center" wrapText="1"/>
    </xf>
    <xf numFmtId="0" fontId="8" fillId="3" borderId="12" xfId="0" applyFont="1" applyFill="1" applyBorder="1" applyAlignment="1" applyProtection="1">
      <alignment horizontal="center" vertical="center"/>
    </xf>
    <xf numFmtId="0" fontId="5" fillId="3" borderId="13" xfId="0" applyFont="1" applyFill="1" applyBorder="1" applyAlignment="1" applyProtection="1">
      <alignment horizontal="center" vertical="center"/>
    </xf>
    <xf numFmtId="0" fontId="5" fillId="3" borderId="13" xfId="0" applyFont="1" applyFill="1" applyBorder="1" applyProtection="1">
      <alignment vertical="center"/>
    </xf>
    <xf numFmtId="0" fontId="5" fillId="3" borderId="14" xfId="0" applyFont="1" applyFill="1" applyBorder="1" applyProtection="1">
      <alignment vertical="center"/>
    </xf>
    <xf numFmtId="0" fontId="9" fillId="0" borderId="0" xfId="0" applyFont="1" applyBorder="1" applyAlignment="1" applyProtection="1">
      <alignment horizontal="left" vertical="center" wrapText="1"/>
    </xf>
    <xf numFmtId="0" fontId="6" fillId="0" borderId="0" xfId="0" applyFont="1" applyBorder="1" applyAlignment="1" applyProtection="1">
      <alignment horizontal="left" vertical="center" wrapText="1"/>
    </xf>
    <xf numFmtId="0" fontId="6" fillId="2" borderId="0" xfId="0" applyFont="1" applyFill="1" applyAlignment="1" applyProtection="1">
      <alignment horizontal="center" vertical="center"/>
    </xf>
    <xf numFmtId="0" fontId="5" fillId="2" borderId="0" xfId="0" applyFont="1" applyFill="1" applyAlignment="1" applyProtection="1">
      <alignment vertical="center" wrapText="1"/>
    </xf>
    <xf numFmtId="0" fontId="10" fillId="2" borderId="0" xfId="0" applyFont="1" applyFill="1" applyAlignment="1" applyProtection="1">
      <alignment vertical="center" wrapText="1"/>
    </xf>
    <xf numFmtId="0" fontId="5" fillId="3" borderId="15" xfId="0" applyFont="1" applyFill="1" applyBorder="1" applyAlignment="1" applyProtection="1">
      <alignment horizontal="left" vertical="center" wrapText="1"/>
    </xf>
    <xf numFmtId="0" fontId="5" fillId="3" borderId="16" xfId="0" applyFont="1" applyFill="1" applyBorder="1" applyAlignment="1" applyProtection="1">
      <alignment horizontal="left" vertical="center" wrapText="1"/>
    </xf>
    <xf numFmtId="0" fontId="5" fillId="3" borderId="5" xfId="0" applyFont="1" applyFill="1" applyBorder="1" applyAlignment="1" applyProtection="1">
      <alignment horizontal="center" vertical="center" wrapText="1"/>
    </xf>
    <xf numFmtId="0" fontId="5" fillId="3" borderId="17" xfId="0" applyFont="1" applyFill="1" applyBorder="1" applyAlignment="1" applyProtection="1">
      <alignment horizontal="left" vertical="center" wrapText="1"/>
    </xf>
    <xf numFmtId="0" fontId="5" fillId="3" borderId="18" xfId="0" applyFont="1" applyFill="1" applyBorder="1" applyAlignment="1" applyProtection="1">
      <alignment horizontal="left" vertical="center" wrapText="1"/>
    </xf>
    <xf numFmtId="0" fontId="8" fillId="3" borderId="2" xfId="0" applyFont="1" applyFill="1" applyBorder="1" applyAlignment="1" applyProtection="1">
      <alignment horizontal="center" vertical="center" wrapText="1"/>
    </xf>
    <xf numFmtId="0" fontId="8" fillId="4" borderId="7" xfId="0" applyFont="1" applyFill="1" applyBorder="1" applyAlignment="1" applyProtection="1">
      <alignment horizontal="center" vertical="center" wrapText="1"/>
    </xf>
    <xf numFmtId="0" fontId="8" fillId="3" borderId="2" xfId="0" applyFont="1" applyFill="1" applyBorder="1" applyAlignment="1" applyProtection="1">
      <alignment vertical="center" wrapText="1"/>
    </xf>
    <xf numFmtId="181" fontId="5" fillId="0" borderId="2" xfId="0" applyNumberFormat="1" applyFont="1" applyBorder="1" applyAlignment="1" applyProtection="1">
      <alignment horizontal="right" vertical="center" wrapText="1"/>
      <protection locked="0"/>
    </xf>
    <xf numFmtId="182" fontId="5" fillId="5" borderId="2" xfId="41" applyNumberFormat="1" applyFont="1" applyBorder="1" applyAlignment="1" applyProtection="1">
      <alignment horizontal="right" vertical="center" wrapText="1"/>
      <protection locked="0"/>
    </xf>
    <xf numFmtId="179" fontId="5" fillId="5" borderId="2" xfId="41" applyNumberFormat="1" applyFont="1" applyBorder="1" applyAlignment="1" applyProtection="1">
      <alignment horizontal="right" vertical="center" wrapText="1"/>
      <protection locked="0"/>
    </xf>
    <xf numFmtId="182" fontId="5" fillId="3" borderId="2" xfId="0" applyNumberFormat="1" applyFont="1" applyFill="1" applyBorder="1" applyAlignment="1" applyProtection="1">
      <alignment vertical="center" wrapText="1"/>
    </xf>
    <xf numFmtId="0" fontId="5" fillId="4" borderId="7" xfId="0" applyFont="1" applyFill="1" applyBorder="1" applyAlignment="1" applyProtection="1">
      <alignment horizontal="center" vertical="center" wrapText="1"/>
    </xf>
    <xf numFmtId="0" fontId="10" fillId="4" borderId="12" xfId="0" applyFont="1" applyFill="1" applyBorder="1" applyAlignment="1" applyProtection="1">
      <alignment vertical="center" wrapText="1"/>
    </xf>
    <xf numFmtId="0" fontId="11" fillId="3" borderId="13" xfId="0" applyFont="1" applyFill="1" applyBorder="1" applyAlignment="1" applyProtection="1">
      <alignment horizontal="center" vertical="center" wrapText="1"/>
    </xf>
    <xf numFmtId="0" fontId="10" fillId="3" borderId="13" xfId="0" applyFont="1" applyFill="1" applyBorder="1" applyAlignment="1" applyProtection="1">
      <alignment vertical="center" wrapText="1"/>
    </xf>
    <xf numFmtId="182" fontId="10" fillId="3" borderId="13" xfId="0" applyNumberFormat="1" applyFont="1" applyFill="1" applyBorder="1" applyAlignment="1" applyProtection="1">
      <alignment vertical="center" wrapText="1"/>
    </xf>
    <xf numFmtId="0" fontId="5" fillId="0" borderId="0" xfId="0" applyFont="1" applyAlignment="1" applyProtection="1">
      <alignment vertical="center" wrapText="1"/>
    </xf>
    <xf numFmtId="0" fontId="8" fillId="0" borderId="0" xfId="0" applyFont="1" applyAlignment="1" applyProtection="1">
      <alignment horizontal="left" vertical="center" wrapText="1"/>
    </xf>
    <xf numFmtId="0" fontId="5" fillId="0" borderId="0" xfId="0" applyFont="1" applyAlignment="1" applyProtection="1">
      <alignment horizontal="left" vertical="center" wrapText="1"/>
    </xf>
    <xf numFmtId="0" fontId="6" fillId="0" borderId="0" xfId="0" applyFont="1">
      <alignment vertical="center"/>
    </xf>
    <xf numFmtId="0" fontId="8" fillId="3" borderId="19" xfId="0" applyFont="1" applyFill="1" applyBorder="1" applyAlignment="1" applyProtection="1">
      <alignment horizontal="center" vertical="center" wrapText="1"/>
    </xf>
    <xf numFmtId="0" fontId="5" fillId="3" borderId="20" xfId="0" applyFont="1" applyFill="1" applyBorder="1" applyAlignment="1" applyProtection="1">
      <alignment horizontal="center" vertical="center" wrapText="1"/>
    </xf>
    <xf numFmtId="179" fontId="10" fillId="3" borderId="13" xfId="0" applyNumberFormat="1" applyFont="1" applyFill="1" applyBorder="1" applyAlignment="1" applyProtection="1">
      <alignment vertical="center" wrapText="1"/>
    </xf>
    <xf numFmtId="178" fontId="10" fillId="3" borderId="13" xfId="0" applyNumberFormat="1" applyFont="1" applyFill="1" applyBorder="1" applyAlignment="1" applyProtection="1">
      <alignment vertical="center" wrapText="1"/>
    </xf>
    <xf numFmtId="0" fontId="6" fillId="2" borderId="0" xfId="0" applyFont="1" applyFill="1" applyBorder="1" applyAlignment="1" applyProtection="1">
      <alignment vertical="center"/>
    </xf>
    <xf numFmtId="0" fontId="5" fillId="3" borderId="21" xfId="0" applyFont="1" applyFill="1" applyBorder="1" applyAlignment="1" applyProtection="1">
      <alignment horizontal="center" vertical="center" wrapText="1"/>
    </xf>
    <xf numFmtId="0" fontId="8" fillId="3" borderId="20" xfId="0" applyFont="1" applyFill="1" applyBorder="1" applyAlignment="1" applyProtection="1">
      <alignment horizontal="center" vertical="center" wrapText="1"/>
    </xf>
    <xf numFmtId="0" fontId="8" fillId="3" borderId="21" xfId="0" applyFont="1" applyFill="1" applyBorder="1" applyAlignment="1" applyProtection="1">
      <alignment horizontal="center" vertical="center" wrapText="1"/>
    </xf>
    <xf numFmtId="182" fontId="5" fillId="0" borderId="2" xfId="41" applyNumberFormat="1" applyFont="1" applyFill="1" applyBorder="1" applyAlignment="1" applyProtection="1">
      <alignment horizontal="right" vertical="center" wrapText="1"/>
      <protection locked="0"/>
    </xf>
    <xf numFmtId="179" fontId="5" fillId="0" borderId="2" xfId="41" applyNumberFormat="1" applyFont="1" applyFill="1" applyBorder="1" applyAlignment="1" applyProtection="1">
      <alignment horizontal="right" vertical="center" wrapText="1"/>
      <protection locked="0"/>
    </xf>
    <xf numFmtId="178" fontId="5" fillId="0" borderId="2" xfId="41" applyNumberFormat="1" applyFont="1" applyFill="1" applyBorder="1" applyAlignment="1" applyProtection="1">
      <alignment horizontal="right" vertical="center" wrapText="1"/>
      <protection locked="0"/>
    </xf>
    <xf numFmtId="0" fontId="8" fillId="2" borderId="0" xfId="0" applyFont="1" applyFill="1" applyAlignment="1" applyProtection="1">
      <alignment vertical="center" wrapText="1"/>
    </xf>
    <xf numFmtId="0" fontId="5" fillId="3" borderId="6" xfId="0" applyFont="1" applyFill="1" applyBorder="1" applyAlignment="1" applyProtection="1">
      <alignment horizontal="center" vertical="center" wrapText="1"/>
    </xf>
    <xf numFmtId="0" fontId="8" fillId="3" borderId="8" xfId="0" applyFont="1" applyFill="1" applyBorder="1" applyAlignment="1" applyProtection="1">
      <alignment horizontal="center" vertical="center" wrapText="1"/>
    </xf>
    <xf numFmtId="182" fontId="5" fillId="3" borderId="8" xfId="0" applyNumberFormat="1" applyFont="1" applyFill="1" applyBorder="1" applyAlignment="1" applyProtection="1">
      <alignment vertical="center" wrapText="1"/>
    </xf>
    <xf numFmtId="182" fontId="10" fillId="3" borderId="14" xfId="0" applyNumberFormat="1" applyFont="1" applyFill="1" applyBorder="1" applyAlignment="1" applyProtection="1">
      <alignment vertical="center" wrapText="1"/>
    </xf>
    <xf numFmtId="0" fontId="5" fillId="2" borderId="0" xfId="0" applyFont="1" applyFill="1" applyBorder="1" applyAlignment="1" applyProtection="1">
      <alignment vertical="center"/>
    </xf>
    <xf numFmtId="0" fontId="5" fillId="2" borderId="0" xfId="0" applyFont="1" applyFill="1" applyAlignment="1" applyProtection="1">
      <alignment vertical="center"/>
    </xf>
    <xf numFmtId="0" fontId="7" fillId="2" borderId="22" xfId="0" applyNumberFormat="1" applyFont="1" applyFill="1" applyBorder="1" applyAlignment="1" applyProtection="1">
      <alignment horizontal="center" vertical="center" wrapText="1"/>
      <protection locked="0"/>
    </xf>
    <xf numFmtId="0" fontId="7" fillId="2" borderId="23" xfId="0" applyNumberFormat="1" applyFont="1" applyFill="1" applyBorder="1" applyAlignment="1" applyProtection="1">
      <alignment horizontal="center" vertical="center"/>
      <protection locked="0"/>
    </xf>
    <xf numFmtId="0" fontId="7" fillId="2" borderId="24" xfId="0" applyNumberFormat="1" applyFont="1" applyFill="1" applyBorder="1" applyAlignment="1" applyProtection="1">
      <alignment horizontal="center" vertical="center"/>
      <protection locked="0"/>
    </xf>
    <xf numFmtId="0" fontId="11" fillId="3" borderId="7" xfId="0" applyFont="1" applyFill="1" applyBorder="1" applyAlignment="1" applyProtection="1">
      <alignment horizontal="center" vertical="center"/>
    </xf>
    <xf numFmtId="0" fontId="10" fillId="3" borderId="2" xfId="0" applyFont="1" applyFill="1" applyBorder="1" applyAlignment="1" applyProtection="1">
      <alignment horizontal="center" vertical="center"/>
    </xf>
    <xf numFmtId="0" fontId="5" fillId="0" borderId="2" xfId="0" applyFont="1" applyFill="1" applyBorder="1" applyAlignment="1" applyProtection="1">
      <alignment horizontal="center" vertical="center"/>
      <protection locked="0"/>
    </xf>
    <xf numFmtId="0" fontId="5" fillId="0" borderId="8" xfId="0" applyFont="1" applyFill="1" applyBorder="1" applyAlignment="1" applyProtection="1">
      <alignment horizontal="center" vertical="center"/>
      <protection locked="0"/>
    </xf>
    <xf numFmtId="0" fontId="11" fillId="3" borderId="7" xfId="0" applyFont="1" applyFill="1" applyBorder="1" applyAlignment="1" applyProtection="1">
      <alignment horizontal="center" vertical="center" wrapText="1"/>
    </xf>
    <xf numFmtId="0" fontId="10" fillId="3" borderId="2" xfId="0" applyFont="1" applyFill="1" applyBorder="1" applyAlignment="1" applyProtection="1">
      <alignment horizontal="center" vertical="center" wrapText="1"/>
    </xf>
    <xf numFmtId="0" fontId="5" fillId="0" borderId="2" xfId="0" applyFont="1" applyFill="1" applyBorder="1" applyAlignment="1" applyProtection="1">
      <alignment horizontal="center" vertical="center" wrapText="1"/>
      <protection locked="0"/>
    </xf>
    <xf numFmtId="0" fontId="11" fillId="3" borderId="2" xfId="0" applyFont="1" applyFill="1" applyBorder="1" applyAlignment="1" applyProtection="1">
      <alignment horizontal="center" vertical="center"/>
    </xf>
    <xf numFmtId="0" fontId="5" fillId="0" borderId="8" xfId="0" applyFont="1" applyFill="1" applyBorder="1" applyAlignment="1" applyProtection="1">
      <alignment horizontal="center" vertical="center" wrapText="1"/>
      <protection locked="0"/>
    </xf>
    <xf numFmtId="0" fontId="10" fillId="3" borderId="8" xfId="0" applyFont="1" applyFill="1" applyBorder="1" applyAlignment="1" applyProtection="1">
      <alignment horizontal="center" vertical="center"/>
    </xf>
    <xf numFmtId="0" fontId="10" fillId="3" borderId="7" xfId="0" applyFont="1" applyFill="1" applyBorder="1" applyAlignment="1" applyProtection="1">
      <alignment horizontal="center" vertical="center"/>
    </xf>
    <xf numFmtId="0" fontId="11" fillId="3" borderId="8" xfId="0" applyFont="1" applyFill="1" applyBorder="1" applyAlignment="1" applyProtection="1">
      <alignment horizontal="center" vertical="center"/>
    </xf>
    <xf numFmtId="0" fontId="10" fillId="3" borderId="7" xfId="0" applyFont="1" applyFill="1" applyBorder="1" applyAlignment="1" applyProtection="1">
      <alignment horizontal="left" vertical="center"/>
    </xf>
    <xf numFmtId="0" fontId="10" fillId="3" borderId="2" xfId="0" applyFont="1" applyFill="1" applyBorder="1" applyAlignment="1" applyProtection="1">
      <alignment horizontal="left" vertical="center"/>
    </xf>
    <xf numFmtId="182" fontId="5" fillId="4" borderId="2" xfId="0" applyNumberFormat="1" applyFont="1" applyFill="1" applyBorder="1" applyAlignment="1" applyProtection="1">
      <alignment horizontal="center" vertical="center"/>
    </xf>
    <xf numFmtId="0" fontId="5" fillId="3" borderId="8" xfId="0" applyFont="1" applyFill="1" applyBorder="1" applyAlignment="1" applyProtection="1">
      <alignment vertical="center"/>
    </xf>
    <xf numFmtId="0" fontId="5" fillId="3" borderId="7" xfId="0" applyFont="1" applyFill="1" applyBorder="1" applyAlignment="1" applyProtection="1">
      <alignment horizontal="left" vertical="center" indent="1"/>
    </xf>
    <xf numFmtId="0" fontId="5" fillId="3" borderId="2" xfId="0" applyFont="1" applyFill="1" applyBorder="1" applyAlignment="1" applyProtection="1">
      <alignment horizontal="left" vertical="center" indent="1"/>
    </xf>
    <xf numFmtId="182" fontId="5" fillId="0" borderId="2" xfId="0" applyNumberFormat="1" applyFont="1" applyBorder="1" applyAlignment="1" applyProtection="1">
      <alignment horizontal="center" vertical="center"/>
      <protection locked="0"/>
    </xf>
    <xf numFmtId="0" fontId="8" fillId="3" borderId="8" xfId="0" applyFont="1" applyFill="1" applyBorder="1" applyAlignment="1" applyProtection="1">
      <alignment vertical="center"/>
    </xf>
    <xf numFmtId="182" fontId="5" fillId="3" borderId="2" xfId="0" applyNumberFormat="1" applyFont="1" applyFill="1" applyBorder="1" applyAlignment="1" applyProtection="1">
      <alignment horizontal="center" vertical="center"/>
      <protection locked="0"/>
    </xf>
    <xf numFmtId="0" fontId="9" fillId="2" borderId="0" xfId="0" applyFont="1" applyFill="1" applyBorder="1" applyAlignment="1" applyProtection="1">
      <alignment vertical="center"/>
    </xf>
    <xf numFmtId="0" fontId="5" fillId="3" borderId="25" xfId="0" applyFont="1" applyFill="1" applyBorder="1" applyAlignment="1" applyProtection="1">
      <alignment horizontal="left" vertical="center"/>
    </xf>
    <xf numFmtId="0" fontId="5" fillId="3" borderId="26" xfId="0" applyFont="1" applyFill="1" applyBorder="1" applyAlignment="1" applyProtection="1">
      <alignment horizontal="left" vertical="center"/>
    </xf>
    <xf numFmtId="0" fontId="8" fillId="3" borderId="8" xfId="0" applyFont="1" applyFill="1" applyBorder="1" applyAlignment="1" applyProtection="1">
      <alignment vertical="center" wrapText="1"/>
    </xf>
    <xf numFmtId="180" fontId="5" fillId="0" borderId="2" xfId="0" applyNumberFormat="1" applyFont="1" applyBorder="1" applyAlignment="1" applyProtection="1">
      <alignment horizontal="center" vertical="center"/>
      <protection locked="0"/>
    </xf>
    <xf numFmtId="0" fontId="12" fillId="3" borderId="8" xfId="10" applyFont="1" applyFill="1" applyBorder="1" applyAlignment="1" applyProtection="1">
      <alignment vertical="center"/>
    </xf>
    <xf numFmtId="0" fontId="5" fillId="3" borderId="25" xfId="0" applyFont="1" applyFill="1" applyBorder="1" applyAlignment="1" applyProtection="1">
      <alignment vertical="center"/>
    </xf>
    <xf numFmtId="0" fontId="5" fillId="3" borderId="26" xfId="0" applyFont="1" applyFill="1" applyBorder="1" applyAlignment="1" applyProtection="1">
      <alignment vertical="center"/>
    </xf>
    <xf numFmtId="0" fontId="5" fillId="3" borderId="7" xfId="0" applyFont="1" applyFill="1" applyBorder="1" applyAlignment="1" applyProtection="1">
      <alignment vertical="center"/>
    </xf>
    <xf numFmtId="0" fontId="5" fillId="3" borderId="2" xfId="0" applyFont="1" applyFill="1" applyBorder="1" applyAlignment="1" applyProtection="1">
      <alignment vertical="center"/>
    </xf>
    <xf numFmtId="182" fontId="5" fillId="3" borderId="2" xfId="0" applyNumberFormat="1" applyFont="1" applyFill="1" applyBorder="1" applyAlignment="1" applyProtection="1">
      <alignment horizontal="center" vertical="center"/>
    </xf>
    <xf numFmtId="181" fontId="5" fillId="2" borderId="2" xfId="0" applyNumberFormat="1" applyFont="1" applyFill="1" applyBorder="1" applyAlignment="1" applyProtection="1">
      <alignment horizontal="center" vertical="center"/>
      <protection locked="0"/>
    </xf>
    <xf numFmtId="181" fontId="5" fillId="2" borderId="2" xfId="0" applyNumberFormat="1" applyFont="1" applyFill="1" applyBorder="1" applyAlignment="1" applyProtection="1">
      <alignment horizontal="center" vertical="center"/>
    </xf>
    <xf numFmtId="0" fontId="8" fillId="3" borderId="8" xfId="0" applyFont="1" applyFill="1" applyBorder="1" applyAlignment="1" applyProtection="1">
      <alignment vertical="top" wrapText="1"/>
    </xf>
    <xf numFmtId="0" fontId="5" fillId="3" borderId="8" xfId="0" applyFont="1" applyFill="1" applyBorder="1" applyAlignment="1" applyProtection="1">
      <alignment vertical="top" wrapText="1"/>
    </xf>
    <xf numFmtId="0" fontId="5" fillId="3" borderId="7" xfId="0" applyFont="1" applyFill="1" applyBorder="1" applyAlignment="1" applyProtection="1">
      <alignment vertical="center" wrapText="1"/>
    </xf>
    <xf numFmtId="0" fontId="5" fillId="3" borderId="2" xfId="0" applyFont="1" applyFill="1" applyBorder="1" applyAlignment="1" applyProtection="1">
      <alignment vertical="center" wrapText="1"/>
    </xf>
    <xf numFmtId="181" fontId="5" fillId="2" borderId="2" xfId="0" applyNumberFormat="1" applyFont="1" applyFill="1" applyBorder="1" applyAlignment="1" applyProtection="1">
      <alignment vertical="center"/>
    </xf>
    <xf numFmtId="0" fontId="5" fillId="3" borderId="7" xfId="0" applyFont="1" applyFill="1" applyBorder="1" applyAlignment="1">
      <alignment vertical="center"/>
    </xf>
    <xf numFmtId="0" fontId="5" fillId="3" borderId="2" xfId="0" applyFont="1" applyFill="1" applyBorder="1" applyAlignment="1">
      <alignment vertical="center"/>
    </xf>
    <xf numFmtId="0" fontId="5" fillId="3" borderId="8" xfId="0" applyFont="1" applyFill="1" applyBorder="1" applyAlignment="1">
      <alignment vertical="center" wrapText="1"/>
    </xf>
    <xf numFmtId="181" fontId="6" fillId="2" borderId="2" xfId="0" applyNumberFormat="1" applyFont="1" applyFill="1" applyBorder="1" applyAlignment="1" applyProtection="1">
      <alignment vertical="center"/>
    </xf>
    <xf numFmtId="0" fontId="6" fillId="3" borderId="2" xfId="0" applyFont="1" applyFill="1" applyBorder="1" applyAlignment="1" applyProtection="1">
      <alignment vertical="center"/>
    </xf>
    <xf numFmtId="0" fontId="5" fillId="3" borderId="9" xfId="0" applyFont="1" applyFill="1" applyBorder="1" applyAlignment="1" applyProtection="1">
      <alignment vertical="center"/>
    </xf>
    <xf numFmtId="0" fontId="5" fillId="3" borderId="27" xfId="0" applyFont="1" applyFill="1" applyBorder="1" applyAlignment="1" applyProtection="1">
      <alignment vertical="center"/>
    </xf>
    <xf numFmtId="0" fontId="5" fillId="3" borderId="27" xfId="0" applyFont="1" applyFill="1" applyBorder="1" applyAlignment="1" applyProtection="1">
      <alignment horizontal="center" vertical="center"/>
    </xf>
    <xf numFmtId="181" fontId="6" fillId="2" borderId="27" xfId="0" applyNumberFormat="1" applyFont="1" applyFill="1" applyBorder="1" applyAlignment="1" applyProtection="1">
      <alignment vertical="center"/>
    </xf>
    <xf numFmtId="0" fontId="5" fillId="3" borderId="28" xfId="0" applyFont="1" applyFill="1" applyBorder="1" applyAlignment="1" applyProtection="1">
      <alignment vertical="center" wrapText="1"/>
    </xf>
    <xf numFmtId="0" fontId="8" fillId="2" borderId="29" xfId="0" applyFont="1" applyFill="1" applyBorder="1" applyAlignment="1" applyProtection="1">
      <alignment horizontal="left" vertical="center"/>
    </xf>
    <xf numFmtId="0" fontId="5" fillId="2" borderId="30" xfId="0" applyFont="1" applyFill="1" applyBorder="1" applyAlignment="1" applyProtection="1">
      <alignment horizontal="left" vertical="center"/>
    </xf>
    <xf numFmtId="0" fontId="5" fillId="2" borderId="31" xfId="0" applyFont="1" applyFill="1" applyBorder="1" applyAlignment="1" applyProtection="1">
      <alignment horizontal="left" vertical="center"/>
    </xf>
    <xf numFmtId="0" fontId="5" fillId="2" borderId="32" xfId="0" applyFont="1" applyFill="1" applyBorder="1" applyAlignment="1" applyProtection="1">
      <alignment horizontal="left" vertical="center"/>
    </xf>
    <xf numFmtId="0" fontId="5" fillId="2" borderId="0" xfId="0" applyFont="1" applyFill="1" applyAlignment="1" applyProtection="1">
      <alignment horizontal="left" vertical="center"/>
    </xf>
    <xf numFmtId="0" fontId="5" fillId="2" borderId="33" xfId="0" applyFont="1" applyFill="1" applyBorder="1" applyAlignment="1" applyProtection="1">
      <alignment horizontal="left" vertical="center"/>
    </xf>
    <xf numFmtId="0" fontId="6" fillId="2" borderId="34" xfId="0" applyFont="1" applyFill="1" applyBorder="1" applyAlignment="1" applyProtection="1">
      <alignment vertical="center"/>
    </xf>
    <xf numFmtId="0" fontId="6" fillId="2" borderId="35" xfId="0" applyFont="1" applyFill="1" applyBorder="1" applyAlignment="1" applyProtection="1">
      <alignment vertical="center"/>
    </xf>
    <xf numFmtId="0" fontId="6" fillId="2" borderId="36" xfId="0" applyFont="1" applyFill="1" applyBorder="1" applyAlignment="1" applyProtection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4" xfId="49"/>
  </cellStyle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://www.stats.gov.cn/tjsj/tjbz/tjypflml/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J113"/>
  <sheetViews>
    <sheetView zoomScale="85" zoomScaleNormal="85" workbookViewId="0">
      <selection activeCell="C5" sqref="C5:D5"/>
    </sheetView>
  </sheetViews>
  <sheetFormatPr defaultColWidth="9" defaultRowHeight="15"/>
  <cols>
    <col min="1" max="1" width="11.5" style="17" customWidth="1"/>
    <col min="2" max="2" width="52.4083333333333" style="17" customWidth="1"/>
    <col min="3" max="3" width="16.1416666666667" style="17" customWidth="1"/>
    <col min="4" max="4" width="19" style="17" customWidth="1"/>
    <col min="5" max="5" width="60" style="17" customWidth="1"/>
    <col min="6" max="6" width="9" style="17"/>
    <col min="7" max="10" width="9" style="73"/>
    <col min="11" max="16384" width="9" style="17"/>
  </cols>
  <sheetData>
    <row r="1" s="85" customFormat="1" ht="59" customHeight="1" spans="1:5">
      <c r="A1" s="87" t="s">
        <v>0</v>
      </c>
      <c r="B1" s="88"/>
      <c r="C1" s="88"/>
      <c r="D1" s="88"/>
      <c r="E1" s="89"/>
    </row>
    <row r="2" s="85" customFormat="1" ht="28" customHeight="1" spans="1:5">
      <c r="A2" s="90" t="s">
        <v>1</v>
      </c>
      <c r="B2" s="91"/>
      <c r="C2" s="92"/>
      <c r="D2" s="92"/>
      <c r="E2" s="93"/>
    </row>
    <row r="3" s="85" customFormat="1" ht="28" customHeight="1" spans="1:5">
      <c r="A3" s="94" t="s">
        <v>2</v>
      </c>
      <c r="B3" s="95"/>
      <c r="C3" s="96"/>
      <c r="D3" s="97" t="s">
        <v>3</v>
      </c>
      <c r="E3" s="98"/>
    </row>
    <row r="4" s="85" customFormat="1" ht="28" customHeight="1" spans="1:5">
      <c r="A4" s="90" t="s">
        <v>4</v>
      </c>
      <c r="B4" s="91"/>
      <c r="C4" s="91"/>
      <c r="D4" s="91"/>
      <c r="E4" s="99"/>
    </row>
    <row r="5" s="85" customFormat="1" ht="28" customHeight="1" spans="1:5">
      <c r="A5" s="100"/>
      <c r="B5" s="97" t="s">
        <v>5</v>
      </c>
      <c r="C5" s="97" t="s">
        <v>6</v>
      </c>
      <c r="D5" s="91"/>
      <c r="E5" s="101" t="s">
        <v>7</v>
      </c>
    </row>
    <row r="6" s="85" customFormat="1" ht="28" customHeight="1" spans="1:5">
      <c r="A6" s="90" t="s">
        <v>8</v>
      </c>
      <c r="B6" s="92"/>
      <c r="C6" s="92"/>
      <c r="D6" s="92"/>
      <c r="E6" s="93"/>
    </row>
    <row r="7" s="85" customFormat="1" ht="28" customHeight="1" spans="1:5">
      <c r="A7" s="90" t="s">
        <v>9</v>
      </c>
      <c r="B7" s="92"/>
      <c r="C7" s="92"/>
      <c r="D7" s="92"/>
      <c r="E7" s="93"/>
    </row>
    <row r="8" ht="26.45" customHeight="1" spans="1:5">
      <c r="A8" s="90" t="s">
        <v>10</v>
      </c>
      <c r="B8" s="91"/>
      <c r="C8" s="97" t="s">
        <v>11</v>
      </c>
      <c r="D8" s="97" t="s">
        <v>12</v>
      </c>
      <c r="E8" s="101" t="s">
        <v>13</v>
      </c>
    </row>
    <row r="9" ht="25" customHeight="1" spans="1:5">
      <c r="A9" s="102" t="s">
        <v>14</v>
      </c>
      <c r="B9" s="103"/>
      <c r="C9" s="37" t="s">
        <v>15</v>
      </c>
      <c r="D9" s="104">
        <f>D10+D11</f>
        <v>0</v>
      </c>
      <c r="E9" s="105" t="s">
        <v>16</v>
      </c>
    </row>
    <row r="10" ht="25" customHeight="1" spans="1:5">
      <c r="A10" s="106" t="s">
        <v>17</v>
      </c>
      <c r="B10" s="107"/>
      <c r="C10" s="37" t="s">
        <v>15</v>
      </c>
      <c r="D10" s="108"/>
      <c r="E10" s="109" t="s">
        <v>18</v>
      </c>
    </row>
    <row r="11" ht="25" customHeight="1" spans="1:7">
      <c r="A11" s="106" t="s">
        <v>19</v>
      </c>
      <c r="B11" s="107"/>
      <c r="C11" s="37" t="s">
        <v>15</v>
      </c>
      <c r="D11" s="110">
        <f>SUM(D12:D13)</f>
        <v>0</v>
      </c>
      <c r="E11" s="38" t="s">
        <v>20</v>
      </c>
      <c r="G11" s="111"/>
    </row>
    <row r="12" ht="25" customHeight="1" spans="1:7">
      <c r="A12" s="112" t="s">
        <v>21</v>
      </c>
      <c r="B12" s="113"/>
      <c r="C12" s="37" t="s">
        <v>15</v>
      </c>
      <c r="D12" s="108"/>
      <c r="E12" s="114"/>
      <c r="G12" s="111"/>
    </row>
    <row r="13" ht="25" customHeight="1" spans="1:7">
      <c r="A13" s="112" t="s">
        <v>22</v>
      </c>
      <c r="B13" s="113"/>
      <c r="C13" s="37" t="s">
        <v>15</v>
      </c>
      <c r="D13" s="108"/>
      <c r="E13" s="38"/>
      <c r="G13" s="111"/>
    </row>
    <row r="14" ht="25" customHeight="1" spans="1:5">
      <c r="A14" s="102" t="s">
        <v>23</v>
      </c>
      <c r="B14" s="103"/>
      <c r="C14" s="37"/>
      <c r="D14" s="104" t="s">
        <v>24</v>
      </c>
      <c r="E14" s="105"/>
    </row>
    <row r="15" ht="25" customHeight="1" spans="1:5">
      <c r="A15" s="106" t="s">
        <v>25</v>
      </c>
      <c r="B15" s="107"/>
      <c r="C15" s="37"/>
      <c r="D15" s="108"/>
      <c r="E15" s="105"/>
    </row>
    <row r="16" ht="25" customHeight="1" spans="1:5">
      <c r="A16" s="106" t="s">
        <v>26</v>
      </c>
      <c r="B16" s="107"/>
      <c r="C16" s="37"/>
      <c r="D16" s="115"/>
      <c r="E16" s="116" t="s">
        <v>27</v>
      </c>
    </row>
    <row r="17" ht="31.5" spans="1:5">
      <c r="A17" s="106" t="s">
        <v>28</v>
      </c>
      <c r="B17" s="107"/>
      <c r="C17" s="37" t="s">
        <v>29</v>
      </c>
      <c r="D17" s="108"/>
      <c r="E17" s="38" t="s">
        <v>30</v>
      </c>
    </row>
    <row r="18" ht="25" customHeight="1" spans="1:5">
      <c r="A18" s="102" t="s">
        <v>31</v>
      </c>
      <c r="B18" s="103"/>
      <c r="C18" s="37" t="s">
        <v>32</v>
      </c>
      <c r="D18" s="104" t="e">
        <f>D9/D17</f>
        <v>#DIV/0!</v>
      </c>
      <c r="E18" s="109" t="s">
        <v>33</v>
      </c>
    </row>
    <row r="19" ht="25" customHeight="1" spans="1:10">
      <c r="A19" s="102" t="s">
        <v>34</v>
      </c>
      <c r="B19" s="103"/>
      <c r="C19" s="37"/>
      <c r="D19" s="104" t="s">
        <v>24</v>
      </c>
      <c r="E19" s="105"/>
      <c r="G19" s="17"/>
      <c r="H19" s="17"/>
      <c r="I19" s="17"/>
      <c r="J19" s="17"/>
    </row>
    <row r="20" ht="25" customHeight="1" spans="1:10">
      <c r="A20" s="117" t="s">
        <v>35</v>
      </c>
      <c r="B20" s="118"/>
      <c r="C20" s="37"/>
      <c r="D20" s="104" t="s">
        <v>24</v>
      </c>
      <c r="E20" s="105"/>
      <c r="G20" s="17"/>
      <c r="H20" s="17"/>
      <c r="I20" s="17"/>
      <c r="J20" s="17"/>
    </row>
    <row r="21" ht="45.75" spans="1:10">
      <c r="A21" s="119" t="s">
        <v>36</v>
      </c>
      <c r="B21" s="120"/>
      <c r="C21" s="37" t="s">
        <v>15</v>
      </c>
      <c r="D21" s="121">
        <f>化石燃料燃烧排放!G25</f>
        <v>0</v>
      </c>
      <c r="E21" s="114" t="s">
        <v>37</v>
      </c>
      <c r="G21" s="17"/>
      <c r="H21" s="17"/>
      <c r="I21" s="17"/>
      <c r="J21" s="17"/>
    </row>
    <row r="22" ht="25" customHeight="1" spans="1:10">
      <c r="A22" s="119" t="s">
        <v>38</v>
      </c>
      <c r="B22" s="120"/>
      <c r="C22" s="37" t="s">
        <v>15</v>
      </c>
      <c r="D22" s="121">
        <f>化石燃料燃烧排放!G6</f>
        <v>0</v>
      </c>
      <c r="E22" s="114" t="s">
        <v>39</v>
      </c>
      <c r="G22" s="17"/>
      <c r="H22" s="17"/>
      <c r="I22" s="17"/>
      <c r="J22" s="17"/>
    </row>
    <row r="23" ht="25" customHeight="1" spans="1:10">
      <c r="A23" s="119" t="s">
        <v>40</v>
      </c>
      <c r="B23" s="120"/>
      <c r="C23" s="37" t="s">
        <v>15</v>
      </c>
      <c r="D23" s="121">
        <f>化石燃料燃烧排放!G20+化石燃料燃烧排放!G21</f>
        <v>0</v>
      </c>
      <c r="E23" s="114" t="s">
        <v>41</v>
      </c>
      <c r="G23" s="17"/>
      <c r="H23" s="17"/>
      <c r="I23" s="17"/>
      <c r="J23" s="17"/>
    </row>
    <row r="24" ht="25" customHeight="1" spans="1:10">
      <c r="A24" s="119" t="s">
        <v>42</v>
      </c>
      <c r="B24" s="120"/>
      <c r="C24" s="37" t="s">
        <v>15</v>
      </c>
      <c r="D24" s="121">
        <f>化石燃料燃烧排放!G19</f>
        <v>0</v>
      </c>
      <c r="E24" s="114" t="s">
        <v>43</v>
      </c>
      <c r="G24" s="17"/>
      <c r="H24" s="17"/>
      <c r="I24" s="17"/>
      <c r="J24" s="17"/>
    </row>
    <row r="25" ht="25" customHeight="1" spans="1:10">
      <c r="A25" s="119" t="s">
        <v>44</v>
      </c>
      <c r="B25" s="120"/>
      <c r="C25" s="37" t="s">
        <v>15</v>
      </c>
      <c r="D25" s="121">
        <f>化石燃料燃烧排放!G9</f>
        <v>0</v>
      </c>
      <c r="E25" s="114" t="s">
        <v>43</v>
      </c>
      <c r="G25" s="17"/>
      <c r="H25" s="17"/>
      <c r="I25" s="17"/>
      <c r="J25" s="17"/>
    </row>
    <row r="26" ht="25" customHeight="1" spans="1:10">
      <c r="A26" s="119" t="s">
        <v>45</v>
      </c>
      <c r="B26" s="120"/>
      <c r="C26" s="37" t="s">
        <v>15</v>
      </c>
      <c r="D26" s="121">
        <f>化石燃料燃烧排放!G17</f>
        <v>0</v>
      </c>
      <c r="E26" s="114" t="s">
        <v>43</v>
      </c>
      <c r="G26" s="17"/>
      <c r="H26" s="17"/>
      <c r="I26" s="17"/>
      <c r="J26" s="17"/>
    </row>
    <row r="27" ht="25" customHeight="1" spans="1:10">
      <c r="A27" s="119" t="s">
        <v>46</v>
      </c>
      <c r="B27" s="120"/>
      <c r="C27" s="37" t="s">
        <v>15</v>
      </c>
      <c r="D27" s="121">
        <f>化石燃料燃烧排放!G18</f>
        <v>0</v>
      </c>
      <c r="E27" s="114" t="s">
        <v>43</v>
      </c>
      <c r="G27" s="17"/>
      <c r="H27" s="17"/>
      <c r="I27" s="17"/>
      <c r="J27" s="17"/>
    </row>
    <row r="28" ht="25" customHeight="1" spans="1:10">
      <c r="A28" s="119" t="s">
        <v>47</v>
      </c>
      <c r="B28" s="120"/>
      <c r="C28" s="37" t="s">
        <v>15</v>
      </c>
      <c r="D28" s="121">
        <f>D21-SUM(D22:D27)</f>
        <v>0</v>
      </c>
      <c r="E28" s="38"/>
      <c r="G28" s="17"/>
      <c r="H28" s="17"/>
      <c r="I28" s="17"/>
      <c r="J28" s="17"/>
    </row>
    <row r="29" ht="25" customHeight="1" spans="1:10">
      <c r="A29" s="119" t="s">
        <v>48</v>
      </c>
      <c r="B29" s="120"/>
      <c r="C29" s="37" t="s">
        <v>15</v>
      </c>
      <c r="D29" s="121">
        <f>SUM(D30:D31)</f>
        <v>0</v>
      </c>
      <c r="E29" s="114" t="s">
        <v>49</v>
      </c>
      <c r="G29" s="17"/>
      <c r="H29" s="17"/>
      <c r="I29" s="17"/>
      <c r="J29" s="17"/>
    </row>
    <row r="30" ht="25" customHeight="1" spans="1:10">
      <c r="A30" s="119" t="s">
        <v>50</v>
      </c>
      <c r="B30" s="120"/>
      <c r="C30" s="37" t="s">
        <v>15</v>
      </c>
      <c r="D30" s="121">
        <f>间接排放!D5</f>
        <v>0</v>
      </c>
      <c r="E30" s="38"/>
      <c r="G30" s="17"/>
      <c r="H30" s="17"/>
      <c r="I30" s="17"/>
      <c r="J30" s="17"/>
    </row>
    <row r="31" ht="25" customHeight="1" spans="1:10">
      <c r="A31" s="119" t="s">
        <v>51</v>
      </c>
      <c r="B31" s="120"/>
      <c r="C31" s="37" t="s">
        <v>15</v>
      </c>
      <c r="D31" s="121">
        <f>间接排放!D6</f>
        <v>0</v>
      </c>
      <c r="E31" s="38"/>
      <c r="G31" s="17"/>
      <c r="H31" s="17"/>
      <c r="I31" s="17"/>
      <c r="J31" s="17"/>
    </row>
    <row r="32" ht="25" customHeight="1" spans="1:10">
      <c r="A32" s="119" t="s">
        <v>52</v>
      </c>
      <c r="B32" s="120"/>
      <c r="C32" s="37" t="s">
        <v>53</v>
      </c>
      <c r="D32" s="122"/>
      <c r="E32" s="38"/>
      <c r="G32" s="17"/>
      <c r="H32" s="17"/>
      <c r="I32" s="17"/>
      <c r="J32" s="17"/>
    </row>
    <row r="33" ht="25" customHeight="1" spans="1:10">
      <c r="A33" s="119" t="s">
        <v>54</v>
      </c>
      <c r="B33" s="120"/>
      <c r="C33" s="37" t="s">
        <v>55</v>
      </c>
      <c r="D33" s="123"/>
      <c r="E33" s="38"/>
      <c r="G33" s="17"/>
      <c r="H33" s="17"/>
      <c r="I33" s="17"/>
      <c r="J33" s="17"/>
    </row>
    <row r="34" ht="25" customHeight="1" spans="1:10">
      <c r="A34" s="119" t="s">
        <v>56</v>
      </c>
      <c r="B34" s="120"/>
      <c r="C34" s="37"/>
      <c r="D34" s="104" t="s">
        <v>24</v>
      </c>
      <c r="E34" s="38"/>
      <c r="G34" s="17"/>
      <c r="H34" s="17"/>
      <c r="I34" s="17"/>
      <c r="J34" s="17"/>
    </row>
    <row r="35" ht="45.75" spans="1:10">
      <c r="A35" s="119" t="s">
        <v>57</v>
      </c>
      <c r="B35" s="120"/>
      <c r="C35" s="37" t="s">
        <v>15</v>
      </c>
      <c r="D35" s="121">
        <f>化石燃料燃烧排放!L25</f>
        <v>0</v>
      </c>
      <c r="E35" s="114" t="s">
        <v>58</v>
      </c>
      <c r="G35" s="17"/>
      <c r="H35" s="17"/>
      <c r="I35" s="17"/>
      <c r="J35" s="17"/>
    </row>
    <row r="36" ht="25" customHeight="1" spans="1:10">
      <c r="A36" s="119" t="s">
        <v>59</v>
      </c>
      <c r="B36" s="120"/>
      <c r="C36" s="37" t="s">
        <v>15</v>
      </c>
      <c r="D36" s="121">
        <f>SUM(化石燃料燃烧排放!L3:L9)</f>
        <v>0</v>
      </c>
      <c r="E36" s="38"/>
      <c r="G36" s="17"/>
      <c r="H36" s="17"/>
      <c r="I36" s="17"/>
      <c r="J36" s="17"/>
    </row>
    <row r="37" ht="25" customHeight="1" spans="1:10">
      <c r="A37" s="119" t="s">
        <v>60</v>
      </c>
      <c r="B37" s="120"/>
      <c r="C37" s="37" t="s">
        <v>15</v>
      </c>
      <c r="D37" s="121">
        <f>SUM(化石燃料燃烧排放!L19:L24)</f>
        <v>0</v>
      </c>
      <c r="E37" s="38"/>
      <c r="G37" s="17"/>
      <c r="H37" s="17"/>
      <c r="I37" s="17"/>
      <c r="J37" s="17"/>
    </row>
    <row r="38" ht="25" customHeight="1" spans="1:10">
      <c r="A38" s="119" t="s">
        <v>61</v>
      </c>
      <c r="B38" s="120"/>
      <c r="C38" s="37" t="s">
        <v>15</v>
      </c>
      <c r="D38" s="121">
        <f>D35-SUM(D36:D37)</f>
        <v>0</v>
      </c>
      <c r="E38" s="38"/>
      <c r="G38" s="17"/>
      <c r="H38" s="17"/>
      <c r="I38" s="17"/>
      <c r="J38" s="17"/>
    </row>
    <row r="39" ht="25" customHeight="1" spans="1:10">
      <c r="A39" s="119" t="s">
        <v>62</v>
      </c>
      <c r="B39" s="120"/>
      <c r="C39" s="37" t="s">
        <v>15</v>
      </c>
      <c r="D39" s="121">
        <f>SUM(D40:D41)</f>
        <v>0</v>
      </c>
      <c r="E39" s="114" t="s">
        <v>49</v>
      </c>
      <c r="G39" s="17"/>
      <c r="H39" s="17"/>
      <c r="I39" s="17"/>
      <c r="J39" s="17"/>
    </row>
    <row r="40" ht="25" customHeight="1" spans="1:10">
      <c r="A40" s="119" t="s">
        <v>63</v>
      </c>
      <c r="B40" s="120"/>
      <c r="C40" s="37" t="s">
        <v>15</v>
      </c>
      <c r="D40" s="110">
        <f>间接排放!D9</f>
        <v>0</v>
      </c>
      <c r="E40" s="38"/>
      <c r="G40" s="17"/>
      <c r="H40" s="17"/>
      <c r="I40" s="17"/>
      <c r="J40" s="17"/>
    </row>
    <row r="41" ht="25" customHeight="1" spans="1:10">
      <c r="A41" s="119" t="s">
        <v>64</v>
      </c>
      <c r="B41" s="120"/>
      <c r="C41" s="37" t="s">
        <v>15</v>
      </c>
      <c r="D41" s="121">
        <f>间接排放!D10</f>
        <v>0</v>
      </c>
      <c r="E41" s="38"/>
      <c r="G41" s="17"/>
      <c r="H41" s="17"/>
      <c r="I41" s="17"/>
      <c r="J41" s="17"/>
    </row>
    <row r="42" ht="25" customHeight="1" spans="1:10">
      <c r="A42" s="119" t="s">
        <v>65</v>
      </c>
      <c r="B42" s="120"/>
      <c r="C42" s="37" t="s">
        <v>53</v>
      </c>
      <c r="D42" s="123"/>
      <c r="E42" s="38"/>
      <c r="G42" s="17"/>
      <c r="H42" s="17"/>
      <c r="I42" s="17"/>
      <c r="J42" s="17"/>
    </row>
    <row r="43" ht="25" customHeight="1" spans="1:10">
      <c r="A43" s="119" t="s">
        <v>66</v>
      </c>
      <c r="B43" s="120"/>
      <c r="C43" s="37" t="s">
        <v>55</v>
      </c>
      <c r="D43" s="123"/>
      <c r="E43" s="38"/>
      <c r="G43" s="17"/>
      <c r="H43" s="17"/>
      <c r="I43" s="17"/>
      <c r="J43" s="17"/>
    </row>
    <row r="44" ht="25" customHeight="1" spans="1:10">
      <c r="A44" s="119" t="s">
        <v>67</v>
      </c>
      <c r="B44" s="120"/>
      <c r="C44" s="37"/>
      <c r="D44" s="104" t="s">
        <v>24</v>
      </c>
      <c r="E44" s="38"/>
      <c r="G44" s="17"/>
      <c r="H44" s="17"/>
      <c r="I44" s="17"/>
      <c r="J44" s="17"/>
    </row>
    <row r="45" ht="45.75" spans="1:10">
      <c r="A45" s="119" t="s">
        <v>68</v>
      </c>
      <c r="B45" s="120"/>
      <c r="C45" s="37" t="s">
        <v>15</v>
      </c>
      <c r="D45" s="121">
        <f>化石燃料燃烧排放!Q25</f>
        <v>0</v>
      </c>
      <c r="E45" s="114" t="s">
        <v>69</v>
      </c>
      <c r="G45" s="17"/>
      <c r="H45" s="17"/>
      <c r="I45" s="17"/>
      <c r="J45" s="17"/>
    </row>
    <row r="46" ht="25" customHeight="1" spans="1:10">
      <c r="A46" s="119" t="s">
        <v>70</v>
      </c>
      <c r="B46" s="120"/>
      <c r="C46" s="37" t="s">
        <v>15</v>
      </c>
      <c r="D46" s="121">
        <f>SUM(化石燃料燃烧排放!Q3:Q9)</f>
        <v>0</v>
      </c>
      <c r="E46" s="38"/>
      <c r="G46" s="17"/>
      <c r="H46" s="17"/>
      <c r="I46" s="17"/>
      <c r="J46" s="17"/>
    </row>
    <row r="47" ht="25" customHeight="1" spans="1:10">
      <c r="A47" s="119" t="s">
        <v>71</v>
      </c>
      <c r="B47" s="120"/>
      <c r="C47" s="37" t="s">
        <v>15</v>
      </c>
      <c r="D47" s="121">
        <f>SUM(化石燃料燃烧排放!Q19:Q24)</f>
        <v>0</v>
      </c>
      <c r="E47" s="38"/>
      <c r="G47" s="17"/>
      <c r="H47" s="17"/>
      <c r="I47" s="17"/>
      <c r="J47" s="17"/>
    </row>
    <row r="48" ht="25" customHeight="1" spans="1:10">
      <c r="A48" s="119" t="s">
        <v>72</v>
      </c>
      <c r="B48" s="120"/>
      <c r="C48" s="37" t="s">
        <v>15</v>
      </c>
      <c r="D48" s="121">
        <f>D45-SUM(D46:D47)</f>
        <v>0</v>
      </c>
      <c r="E48" s="38"/>
      <c r="H48" s="17"/>
      <c r="I48" s="17"/>
      <c r="J48" s="17"/>
    </row>
    <row r="49" ht="25" customHeight="1" spans="1:10">
      <c r="A49" s="119" t="s">
        <v>73</v>
      </c>
      <c r="B49" s="120"/>
      <c r="C49" s="37" t="s">
        <v>15</v>
      </c>
      <c r="D49" s="121">
        <f>SUM(D50:D51)</f>
        <v>0</v>
      </c>
      <c r="E49" s="124" t="s">
        <v>49</v>
      </c>
      <c r="H49" s="17"/>
      <c r="I49" s="17"/>
      <c r="J49" s="17"/>
    </row>
    <row r="50" ht="25" customHeight="1" spans="1:10">
      <c r="A50" s="119" t="s">
        <v>74</v>
      </c>
      <c r="B50" s="120"/>
      <c r="C50" s="37" t="s">
        <v>15</v>
      </c>
      <c r="D50" s="121">
        <f>间接排放!D13</f>
        <v>0</v>
      </c>
      <c r="E50" s="125"/>
      <c r="H50" s="17"/>
      <c r="I50" s="17"/>
      <c r="J50" s="17"/>
    </row>
    <row r="51" ht="25" customHeight="1" spans="1:10">
      <c r="A51" s="119" t="s">
        <v>75</v>
      </c>
      <c r="B51" s="120"/>
      <c r="C51" s="37" t="s">
        <v>15</v>
      </c>
      <c r="D51" s="121">
        <f>间接排放!D14</f>
        <v>0</v>
      </c>
      <c r="E51" s="125"/>
      <c r="H51" s="17"/>
      <c r="I51" s="17"/>
      <c r="J51" s="17"/>
    </row>
    <row r="52" ht="25" customHeight="1" spans="1:10">
      <c r="A52" s="119" t="s">
        <v>76</v>
      </c>
      <c r="B52" s="120"/>
      <c r="C52" s="37" t="s">
        <v>53</v>
      </c>
      <c r="D52" s="123"/>
      <c r="E52" s="125"/>
      <c r="H52" s="17"/>
      <c r="I52" s="17"/>
      <c r="J52" s="17"/>
    </row>
    <row r="53" ht="25" customHeight="1" spans="1:10">
      <c r="A53" s="119" t="s">
        <v>77</v>
      </c>
      <c r="B53" s="120"/>
      <c r="C53" s="37" t="s">
        <v>55</v>
      </c>
      <c r="D53" s="123"/>
      <c r="E53" s="38"/>
      <c r="H53" s="17"/>
      <c r="I53" s="17"/>
      <c r="J53" s="17"/>
    </row>
    <row r="54" ht="25" customHeight="1" spans="1:10">
      <c r="A54" s="119" t="s">
        <v>78</v>
      </c>
      <c r="B54" s="120"/>
      <c r="C54" s="37"/>
      <c r="D54" s="104" t="s">
        <v>24</v>
      </c>
      <c r="E54" s="125"/>
      <c r="H54" s="17"/>
      <c r="I54" s="17"/>
      <c r="J54" s="17"/>
    </row>
    <row r="55" ht="45.75" spans="1:10">
      <c r="A55" s="119" t="s">
        <v>79</v>
      </c>
      <c r="B55" s="120"/>
      <c r="C55" s="37" t="s">
        <v>15</v>
      </c>
      <c r="D55" s="121">
        <f>化石燃料燃烧排放!V25</f>
        <v>0</v>
      </c>
      <c r="E55" s="124" t="s">
        <v>80</v>
      </c>
      <c r="H55" s="17"/>
      <c r="I55" s="17"/>
      <c r="J55" s="17"/>
    </row>
    <row r="56" ht="25" customHeight="1" spans="1:10">
      <c r="A56" s="119" t="s">
        <v>81</v>
      </c>
      <c r="B56" s="120"/>
      <c r="C56" s="37" t="s">
        <v>15</v>
      </c>
      <c r="D56" s="121">
        <f>SUM(化石燃料燃烧排放!V3:V9)</f>
        <v>0</v>
      </c>
      <c r="E56" s="125"/>
      <c r="H56" s="17"/>
      <c r="I56" s="17"/>
      <c r="J56" s="17"/>
    </row>
    <row r="57" ht="25" customHeight="1" spans="1:10">
      <c r="A57" s="119" t="s">
        <v>82</v>
      </c>
      <c r="B57" s="120"/>
      <c r="C57" s="37" t="s">
        <v>15</v>
      </c>
      <c r="D57" s="121">
        <f>SUM(化石燃料燃烧排放!V19,化石燃料燃烧排放!V21:V24)</f>
        <v>0</v>
      </c>
      <c r="E57" s="124" t="s">
        <v>83</v>
      </c>
      <c r="H57" s="17"/>
      <c r="I57" s="17"/>
      <c r="J57" s="17"/>
    </row>
    <row r="58" ht="25" customHeight="1" spans="1:10">
      <c r="A58" s="119" t="s">
        <v>84</v>
      </c>
      <c r="B58" s="120"/>
      <c r="C58" s="37" t="s">
        <v>15</v>
      </c>
      <c r="D58" s="121">
        <f>化石燃料燃烧排放!V20</f>
        <v>0</v>
      </c>
      <c r="E58" s="124" t="s">
        <v>43</v>
      </c>
      <c r="H58" s="17"/>
      <c r="I58" s="17"/>
      <c r="J58" s="17"/>
    </row>
    <row r="59" ht="25" customHeight="1" spans="1:10">
      <c r="A59" s="119" t="s">
        <v>85</v>
      </c>
      <c r="B59" s="120"/>
      <c r="C59" s="37" t="s">
        <v>15</v>
      </c>
      <c r="D59" s="121">
        <f>D55-SUM(D56:D58)</f>
        <v>0</v>
      </c>
      <c r="E59" s="125"/>
      <c r="G59" s="111"/>
      <c r="H59" s="17"/>
      <c r="I59" s="17"/>
      <c r="J59" s="17"/>
    </row>
    <row r="60" ht="25" customHeight="1" spans="1:10">
      <c r="A60" s="119" t="s">
        <v>86</v>
      </c>
      <c r="B60" s="120"/>
      <c r="C60" s="37" t="s">
        <v>15</v>
      </c>
      <c r="D60" s="121">
        <f>SUM(D61:D62)</f>
        <v>0</v>
      </c>
      <c r="E60" s="124" t="s">
        <v>49</v>
      </c>
      <c r="H60" s="17"/>
      <c r="I60" s="17"/>
      <c r="J60" s="17"/>
    </row>
    <row r="61" ht="25" customHeight="1" spans="1:10">
      <c r="A61" s="119" t="s">
        <v>87</v>
      </c>
      <c r="B61" s="120"/>
      <c r="C61" s="37" t="s">
        <v>15</v>
      </c>
      <c r="D61" s="121">
        <f>间接排放!D17</f>
        <v>0</v>
      </c>
      <c r="E61" s="38"/>
      <c r="H61" s="17"/>
      <c r="I61" s="17"/>
      <c r="J61" s="17"/>
    </row>
    <row r="62" ht="25" customHeight="1" spans="1:10">
      <c r="A62" s="119" t="s">
        <v>88</v>
      </c>
      <c r="B62" s="120"/>
      <c r="C62" s="37" t="s">
        <v>15</v>
      </c>
      <c r="D62" s="121">
        <f>间接排放!D18</f>
        <v>0</v>
      </c>
      <c r="E62" s="38"/>
      <c r="H62" s="17"/>
      <c r="I62" s="17"/>
      <c r="J62" s="17"/>
    </row>
    <row r="63" ht="25" customHeight="1" spans="1:10">
      <c r="A63" s="119" t="s">
        <v>89</v>
      </c>
      <c r="B63" s="120"/>
      <c r="C63" s="37" t="s">
        <v>53</v>
      </c>
      <c r="D63" s="123"/>
      <c r="E63" s="38"/>
      <c r="H63" s="17"/>
      <c r="I63" s="17"/>
      <c r="J63" s="17"/>
    </row>
    <row r="64" ht="25" customHeight="1" spans="1:10">
      <c r="A64" s="119" t="s">
        <v>90</v>
      </c>
      <c r="B64" s="120"/>
      <c r="C64" s="37" t="s">
        <v>55</v>
      </c>
      <c r="D64" s="123"/>
      <c r="E64" s="38"/>
      <c r="G64" s="17"/>
      <c r="H64" s="17"/>
      <c r="I64" s="17"/>
      <c r="J64" s="17"/>
    </row>
    <row r="65" ht="25" customHeight="1" spans="1:10">
      <c r="A65" s="119" t="s">
        <v>91</v>
      </c>
      <c r="B65" s="120"/>
      <c r="C65" s="37"/>
      <c r="D65" s="104" t="s">
        <v>24</v>
      </c>
      <c r="E65" s="38"/>
      <c r="G65" s="17"/>
      <c r="H65" s="17"/>
      <c r="I65" s="17"/>
      <c r="J65" s="17"/>
    </row>
    <row r="66" ht="45.75" spans="1:10">
      <c r="A66" s="119" t="s">
        <v>92</v>
      </c>
      <c r="B66" s="120"/>
      <c r="C66" s="37" t="s">
        <v>15</v>
      </c>
      <c r="D66" s="121">
        <f>化石燃料燃烧排放!AA25</f>
        <v>0</v>
      </c>
      <c r="E66" s="114" t="s">
        <v>93</v>
      </c>
      <c r="G66" s="17"/>
      <c r="H66" s="17"/>
      <c r="I66" s="17"/>
      <c r="J66" s="17"/>
    </row>
    <row r="67" ht="25" customHeight="1" spans="1:10">
      <c r="A67" s="119" t="s">
        <v>94</v>
      </c>
      <c r="B67" s="120"/>
      <c r="C67" s="37" t="s">
        <v>15</v>
      </c>
      <c r="D67" s="121">
        <f>SUM(化石燃料燃烧排放!AA3:AA9)</f>
        <v>0</v>
      </c>
      <c r="E67" s="38"/>
      <c r="G67" s="17"/>
      <c r="H67" s="17"/>
      <c r="I67" s="17"/>
      <c r="J67" s="17"/>
    </row>
    <row r="68" ht="25" customHeight="1" spans="1:10">
      <c r="A68" s="119" t="s">
        <v>95</v>
      </c>
      <c r="B68" s="120"/>
      <c r="C68" s="37" t="s">
        <v>15</v>
      </c>
      <c r="D68" s="121">
        <f>SUM(化石燃料燃烧排放!AA19:AA20,化石燃料燃烧排放!AA22:AA24)</f>
        <v>0</v>
      </c>
      <c r="E68" s="114" t="s">
        <v>96</v>
      </c>
      <c r="G68" s="17"/>
      <c r="H68" s="17"/>
      <c r="I68" s="17"/>
      <c r="J68" s="17"/>
    </row>
    <row r="69" ht="25" customHeight="1" spans="1:10">
      <c r="A69" s="119" t="s">
        <v>97</v>
      </c>
      <c r="B69" s="120"/>
      <c r="C69" s="37" t="s">
        <v>15</v>
      </c>
      <c r="D69" s="121">
        <f>化石燃料燃烧排放!AA21</f>
        <v>0</v>
      </c>
      <c r="E69" s="114" t="s">
        <v>43</v>
      </c>
      <c r="G69" s="17"/>
      <c r="H69" s="17"/>
      <c r="I69" s="17"/>
      <c r="J69" s="17"/>
    </row>
    <row r="70" ht="25" customHeight="1" spans="1:10">
      <c r="A70" s="119" t="s">
        <v>98</v>
      </c>
      <c r="B70" s="120"/>
      <c r="C70" s="37" t="s">
        <v>15</v>
      </c>
      <c r="D70" s="121">
        <f>D66-SUM(D67:D69)</f>
        <v>0</v>
      </c>
      <c r="E70" s="38"/>
      <c r="G70" s="17"/>
      <c r="H70" s="17"/>
      <c r="I70" s="17"/>
      <c r="J70" s="17"/>
    </row>
    <row r="71" ht="25" customHeight="1" spans="1:10">
      <c r="A71" s="119" t="s">
        <v>99</v>
      </c>
      <c r="B71" s="120"/>
      <c r="C71" s="37" t="s">
        <v>15</v>
      </c>
      <c r="D71" s="121">
        <f>SUM(D72:D73)</f>
        <v>0</v>
      </c>
      <c r="E71" s="114" t="s">
        <v>49</v>
      </c>
      <c r="G71" s="17"/>
      <c r="H71" s="17"/>
      <c r="I71" s="17"/>
      <c r="J71" s="17"/>
    </row>
    <row r="72" ht="25" customHeight="1" spans="1:10">
      <c r="A72" s="119" t="s">
        <v>100</v>
      </c>
      <c r="B72" s="120"/>
      <c r="C72" s="37" t="s">
        <v>15</v>
      </c>
      <c r="D72" s="121">
        <f>间接排放!D21</f>
        <v>0</v>
      </c>
      <c r="E72" s="38"/>
      <c r="G72" s="17"/>
      <c r="H72" s="17"/>
      <c r="I72" s="17"/>
      <c r="J72" s="17"/>
    </row>
    <row r="73" ht="25" customHeight="1" spans="1:10">
      <c r="A73" s="119" t="s">
        <v>101</v>
      </c>
      <c r="B73" s="120"/>
      <c r="C73" s="37" t="s">
        <v>15</v>
      </c>
      <c r="D73" s="121">
        <f>间接排放!D22</f>
        <v>0</v>
      </c>
      <c r="E73" s="38"/>
      <c r="G73" s="17"/>
      <c r="H73" s="17"/>
      <c r="I73" s="17"/>
      <c r="J73" s="17"/>
    </row>
    <row r="74" ht="25" customHeight="1" spans="1:10">
      <c r="A74" s="119" t="s">
        <v>102</v>
      </c>
      <c r="B74" s="120"/>
      <c r="C74" s="37" t="s">
        <v>53</v>
      </c>
      <c r="D74" s="123"/>
      <c r="E74" s="38"/>
      <c r="G74" s="17"/>
      <c r="H74" s="17"/>
      <c r="I74" s="17"/>
      <c r="J74" s="17"/>
    </row>
    <row r="75" ht="25" customHeight="1" spans="1:10">
      <c r="A75" s="119" t="s">
        <v>103</v>
      </c>
      <c r="B75" s="120"/>
      <c r="C75" s="37" t="s">
        <v>55</v>
      </c>
      <c r="D75" s="123"/>
      <c r="E75" s="38"/>
      <c r="G75" s="17"/>
      <c r="H75" s="17"/>
      <c r="I75" s="17"/>
      <c r="J75" s="17"/>
    </row>
    <row r="76" ht="25" customHeight="1" spans="1:10">
      <c r="A76" s="119" t="s">
        <v>104</v>
      </c>
      <c r="B76" s="120"/>
      <c r="C76" s="37"/>
      <c r="D76" s="104" t="s">
        <v>24</v>
      </c>
      <c r="E76" s="38"/>
      <c r="G76" s="17"/>
      <c r="H76" s="17"/>
      <c r="I76" s="17"/>
      <c r="J76" s="17"/>
    </row>
    <row r="77" ht="45.75" spans="1:10">
      <c r="A77" s="119" t="s">
        <v>105</v>
      </c>
      <c r="B77" s="120"/>
      <c r="C77" s="37" t="s">
        <v>15</v>
      </c>
      <c r="D77" s="121">
        <f>化石燃料燃烧排放!AF25</f>
        <v>0</v>
      </c>
      <c r="E77" s="114" t="s">
        <v>106</v>
      </c>
      <c r="G77" s="17"/>
      <c r="H77" s="17"/>
      <c r="I77" s="17"/>
      <c r="J77" s="17"/>
    </row>
    <row r="78" ht="25" customHeight="1" spans="1:10">
      <c r="A78" s="119" t="s">
        <v>107</v>
      </c>
      <c r="B78" s="120"/>
      <c r="C78" s="37" t="s">
        <v>15</v>
      </c>
      <c r="D78" s="121">
        <f>SUM(化石燃料燃烧排放!AF3:AF9)</f>
        <v>0</v>
      </c>
      <c r="E78" s="38"/>
      <c r="G78" s="17"/>
      <c r="H78" s="17"/>
      <c r="I78" s="17"/>
      <c r="J78" s="17"/>
    </row>
    <row r="79" ht="25" customHeight="1" spans="1:10">
      <c r="A79" s="126" t="s">
        <v>108</v>
      </c>
      <c r="B79" s="127"/>
      <c r="C79" s="37" t="s">
        <v>15</v>
      </c>
      <c r="D79" s="121">
        <f>SUM(化石燃料燃烧排放!AF19:AF24)</f>
        <v>0</v>
      </c>
      <c r="E79" s="38"/>
      <c r="G79" s="17"/>
      <c r="H79" s="17"/>
      <c r="I79" s="17"/>
      <c r="J79" s="17"/>
    </row>
    <row r="80" s="86" customFormat="1" ht="25" customHeight="1" spans="1:10">
      <c r="A80" s="119" t="s">
        <v>109</v>
      </c>
      <c r="B80" s="120"/>
      <c r="C80" s="37" t="s">
        <v>15</v>
      </c>
      <c r="D80" s="121">
        <f>D77-SUM(D78:D79)</f>
        <v>0</v>
      </c>
      <c r="E80" s="38"/>
      <c r="G80" s="85"/>
      <c r="H80" s="85"/>
      <c r="I80" s="85"/>
      <c r="J80" s="85"/>
    </row>
    <row r="81" s="86" customFormat="1" ht="25" customHeight="1" spans="1:10">
      <c r="A81" s="119" t="s">
        <v>110</v>
      </c>
      <c r="B81" s="120"/>
      <c r="C81" s="37" t="s">
        <v>15</v>
      </c>
      <c r="D81" s="121">
        <f>SUM(D82:D83)</f>
        <v>0</v>
      </c>
      <c r="E81" s="114" t="s">
        <v>49</v>
      </c>
      <c r="G81" s="85"/>
      <c r="H81" s="85"/>
      <c r="I81" s="85"/>
      <c r="J81" s="85"/>
    </row>
    <row r="82" s="86" customFormat="1" ht="25" customHeight="1" spans="1:10">
      <c r="A82" s="119" t="s">
        <v>111</v>
      </c>
      <c r="B82" s="120"/>
      <c r="C82" s="37" t="s">
        <v>15</v>
      </c>
      <c r="D82" s="121">
        <f>间接排放!D25</f>
        <v>0</v>
      </c>
      <c r="E82" s="38"/>
      <c r="G82" s="85"/>
      <c r="H82" s="85"/>
      <c r="I82" s="85"/>
      <c r="J82" s="85"/>
    </row>
    <row r="83" s="86" customFormat="1" ht="25" customHeight="1" spans="1:10">
      <c r="A83" s="119" t="s">
        <v>112</v>
      </c>
      <c r="B83" s="120"/>
      <c r="C83" s="37" t="s">
        <v>15</v>
      </c>
      <c r="D83" s="121">
        <f>间接排放!D26</f>
        <v>0</v>
      </c>
      <c r="E83" s="38"/>
      <c r="G83" s="85"/>
      <c r="H83" s="85"/>
      <c r="I83" s="85"/>
      <c r="J83" s="85"/>
    </row>
    <row r="84" s="86" customFormat="1" ht="25" customHeight="1" spans="1:10">
      <c r="A84" s="119" t="s">
        <v>113</v>
      </c>
      <c r="B84" s="120"/>
      <c r="C84" s="37" t="s">
        <v>53</v>
      </c>
      <c r="D84" s="128"/>
      <c r="E84" s="38"/>
      <c r="G84" s="85"/>
      <c r="H84" s="85"/>
      <c r="I84" s="85"/>
      <c r="J84" s="85"/>
    </row>
    <row r="85" s="86" customFormat="1" ht="25" customHeight="1" spans="1:10">
      <c r="A85" s="119" t="s">
        <v>114</v>
      </c>
      <c r="B85" s="120"/>
      <c r="C85" s="37" t="s">
        <v>55</v>
      </c>
      <c r="D85" s="128"/>
      <c r="E85" s="38"/>
      <c r="G85" s="85"/>
      <c r="H85" s="85"/>
      <c r="I85" s="85"/>
      <c r="J85" s="85"/>
    </row>
    <row r="86" s="86" customFormat="1" ht="25" customHeight="1" spans="1:10">
      <c r="A86" s="119" t="s">
        <v>115</v>
      </c>
      <c r="B86" s="120"/>
      <c r="C86" s="120"/>
      <c r="D86" s="104" t="s">
        <v>24</v>
      </c>
      <c r="E86" s="38"/>
      <c r="G86" s="85"/>
      <c r="H86" s="85"/>
      <c r="I86" s="85"/>
      <c r="J86" s="85"/>
    </row>
    <row r="87" s="86" customFormat="1" ht="45.75" spans="1:10">
      <c r="A87" s="119" t="s">
        <v>116</v>
      </c>
      <c r="B87" s="120"/>
      <c r="C87" s="37" t="s">
        <v>15</v>
      </c>
      <c r="D87" s="121">
        <f>化石燃料燃烧排放!AK25</f>
        <v>0</v>
      </c>
      <c r="E87" s="114" t="s">
        <v>117</v>
      </c>
      <c r="G87" s="85"/>
      <c r="H87" s="85"/>
      <c r="I87" s="85"/>
      <c r="J87" s="85"/>
    </row>
    <row r="88" s="86" customFormat="1" ht="25" customHeight="1" spans="1:10">
      <c r="A88" s="119" t="s">
        <v>118</v>
      </c>
      <c r="B88" s="120"/>
      <c r="C88" s="37" t="s">
        <v>15</v>
      </c>
      <c r="D88" s="121">
        <f>SUM(化石燃料燃烧排放!AK3:AK9)</f>
        <v>0</v>
      </c>
      <c r="E88" s="38"/>
      <c r="G88" s="85"/>
      <c r="H88" s="85"/>
      <c r="I88" s="85"/>
      <c r="J88" s="85"/>
    </row>
    <row r="89" ht="25" customHeight="1" spans="1:5">
      <c r="A89" s="129" t="s">
        <v>119</v>
      </c>
      <c r="B89" s="130"/>
      <c r="C89" s="37" t="s">
        <v>15</v>
      </c>
      <c r="D89" s="121">
        <f>SUM(化石燃料燃烧排放!AK19:AK24)</f>
        <v>0</v>
      </c>
      <c r="E89" s="131"/>
    </row>
    <row r="90" ht="25" customHeight="1" spans="1:5">
      <c r="A90" s="119" t="s">
        <v>120</v>
      </c>
      <c r="B90" s="120"/>
      <c r="C90" s="37" t="s">
        <v>15</v>
      </c>
      <c r="D90" s="121">
        <f>D87-SUM(D88:D89)</f>
        <v>0</v>
      </c>
      <c r="E90" s="38"/>
    </row>
    <row r="91" ht="25" customHeight="1" spans="1:5">
      <c r="A91" s="119" t="s">
        <v>121</v>
      </c>
      <c r="B91" s="120"/>
      <c r="C91" s="37" t="s">
        <v>15</v>
      </c>
      <c r="D91" s="121">
        <f>SUM(D92:D93)</f>
        <v>0</v>
      </c>
      <c r="E91" s="114" t="s">
        <v>49</v>
      </c>
    </row>
    <row r="92" ht="25" customHeight="1" spans="1:5">
      <c r="A92" s="119" t="s">
        <v>122</v>
      </c>
      <c r="B92" s="120"/>
      <c r="C92" s="37" t="s">
        <v>15</v>
      </c>
      <c r="D92" s="121">
        <f>间接排放!D29</f>
        <v>0</v>
      </c>
      <c r="E92" s="38"/>
    </row>
    <row r="93" ht="25" customHeight="1" spans="1:5">
      <c r="A93" s="119" t="s">
        <v>123</v>
      </c>
      <c r="B93" s="120"/>
      <c r="C93" s="37" t="s">
        <v>15</v>
      </c>
      <c r="D93" s="121">
        <f>间接排放!D30</f>
        <v>0</v>
      </c>
      <c r="E93" s="38"/>
    </row>
    <row r="94" ht="25" customHeight="1" spans="1:5">
      <c r="A94" s="119" t="s">
        <v>124</v>
      </c>
      <c r="B94" s="120"/>
      <c r="C94" s="37" t="s">
        <v>53</v>
      </c>
      <c r="D94" s="132"/>
      <c r="E94" s="38"/>
    </row>
    <row r="95" ht="25" customHeight="1" spans="1:5">
      <c r="A95" s="119" t="s">
        <v>125</v>
      </c>
      <c r="B95" s="120"/>
      <c r="C95" s="133"/>
      <c r="D95" s="104" t="s">
        <v>24</v>
      </c>
      <c r="E95" s="38"/>
    </row>
    <row r="96" ht="45.75" spans="1:10">
      <c r="A96" s="119" t="s">
        <v>126</v>
      </c>
      <c r="B96" s="120"/>
      <c r="C96" s="37" t="s">
        <v>15</v>
      </c>
      <c r="D96" s="121">
        <f>化石燃料燃烧排放!AP25</f>
        <v>0</v>
      </c>
      <c r="E96" s="114" t="s">
        <v>127</v>
      </c>
      <c r="G96" s="17"/>
      <c r="H96" s="17"/>
      <c r="I96" s="17"/>
      <c r="J96" s="17"/>
    </row>
    <row r="97" ht="25" customHeight="1" spans="1:10">
      <c r="A97" s="119" t="s">
        <v>128</v>
      </c>
      <c r="B97" s="120"/>
      <c r="C97" s="37" t="s">
        <v>15</v>
      </c>
      <c r="D97" s="121">
        <f>SUM(化石燃料燃烧排放!AP3:AP9)</f>
        <v>0</v>
      </c>
      <c r="E97" s="38"/>
      <c r="G97" s="17"/>
      <c r="H97" s="17"/>
      <c r="I97" s="17"/>
      <c r="J97" s="17"/>
    </row>
    <row r="98" ht="25" customHeight="1" spans="1:10">
      <c r="A98" s="119" t="s">
        <v>129</v>
      </c>
      <c r="B98" s="120"/>
      <c r="C98" s="37" t="s">
        <v>15</v>
      </c>
      <c r="D98" s="121">
        <f>SUM(化石燃料燃烧排放!AP19:AP24)</f>
        <v>0</v>
      </c>
      <c r="E98" s="38"/>
      <c r="G98" s="17"/>
      <c r="H98" s="17"/>
      <c r="I98" s="17"/>
      <c r="J98" s="17"/>
    </row>
    <row r="99" ht="25" customHeight="1" spans="1:10">
      <c r="A99" s="119" t="s">
        <v>130</v>
      </c>
      <c r="B99" s="120"/>
      <c r="C99" s="37" t="s">
        <v>15</v>
      </c>
      <c r="D99" s="121">
        <f>D96-SUM(D97:D98)</f>
        <v>0</v>
      </c>
      <c r="E99" s="38"/>
      <c r="G99" s="17"/>
      <c r="H99" s="17"/>
      <c r="I99" s="17"/>
      <c r="J99" s="17"/>
    </row>
    <row r="100" ht="25" customHeight="1" spans="1:10">
      <c r="A100" s="119" t="s">
        <v>131</v>
      </c>
      <c r="B100" s="120"/>
      <c r="C100" s="37" t="s">
        <v>15</v>
      </c>
      <c r="D100" s="121">
        <f>SUM(D101:D102)</f>
        <v>0</v>
      </c>
      <c r="E100" s="114" t="s">
        <v>49</v>
      </c>
      <c r="G100" s="17"/>
      <c r="H100" s="17"/>
      <c r="I100" s="17"/>
      <c r="J100" s="17"/>
    </row>
    <row r="101" ht="25" customHeight="1" spans="1:10">
      <c r="A101" s="119" t="s">
        <v>132</v>
      </c>
      <c r="B101" s="120"/>
      <c r="C101" s="37" t="s">
        <v>15</v>
      </c>
      <c r="D101" s="121">
        <f>间接排放!D33</f>
        <v>0</v>
      </c>
      <c r="E101" s="38"/>
      <c r="G101" s="17"/>
      <c r="H101" s="17"/>
      <c r="I101" s="17"/>
      <c r="J101" s="17"/>
    </row>
    <row r="102" ht="25" customHeight="1" spans="1:10">
      <c r="A102" s="119" t="s">
        <v>133</v>
      </c>
      <c r="B102" s="120"/>
      <c r="C102" s="37" t="s">
        <v>15</v>
      </c>
      <c r="D102" s="121">
        <f>间接排放!D34</f>
        <v>0</v>
      </c>
      <c r="E102" s="38"/>
      <c r="G102" s="17"/>
      <c r="H102" s="17"/>
      <c r="I102" s="17"/>
      <c r="J102" s="17"/>
    </row>
    <row r="103" ht="25" customHeight="1" spans="1:10">
      <c r="A103" s="134" t="s">
        <v>134</v>
      </c>
      <c r="B103" s="135"/>
      <c r="C103" s="136" t="s">
        <v>53</v>
      </c>
      <c r="D103" s="137"/>
      <c r="E103" s="138"/>
      <c r="G103" s="17"/>
      <c r="H103" s="17"/>
      <c r="I103" s="17"/>
      <c r="J103" s="17"/>
    </row>
    <row r="104" spans="1:10">
      <c r="A104" s="139" t="s">
        <v>135</v>
      </c>
      <c r="B104" s="140"/>
      <c r="C104" s="140"/>
      <c r="D104" s="140"/>
      <c r="E104" s="141"/>
      <c r="G104" s="17"/>
      <c r="H104" s="17"/>
      <c r="I104" s="17"/>
      <c r="J104" s="17"/>
    </row>
    <row r="105" ht="15.75" spans="1:10">
      <c r="A105" s="142" t="s">
        <v>136</v>
      </c>
      <c r="B105" s="143"/>
      <c r="C105" s="143"/>
      <c r="D105" s="143"/>
      <c r="E105" s="144"/>
      <c r="G105" s="17"/>
      <c r="H105" s="17"/>
      <c r="I105" s="17"/>
      <c r="J105" s="17"/>
    </row>
    <row r="106" ht="15.75" spans="1:10">
      <c r="A106" s="142" t="s">
        <v>137</v>
      </c>
      <c r="B106" s="143"/>
      <c r="C106" s="143"/>
      <c r="D106" s="143"/>
      <c r="E106" s="144"/>
      <c r="G106" s="17"/>
      <c r="H106" s="17"/>
      <c r="I106" s="17"/>
      <c r="J106" s="17"/>
    </row>
    <row r="107" ht="15.75" spans="1:10">
      <c r="A107" s="142" t="s">
        <v>138</v>
      </c>
      <c r="B107" s="143"/>
      <c r="C107" s="143"/>
      <c r="D107" s="143"/>
      <c r="E107" s="144"/>
      <c r="G107" s="17"/>
      <c r="H107" s="17"/>
      <c r="I107" s="17"/>
      <c r="J107" s="17"/>
    </row>
    <row r="108" ht="15.75" spans="1:10">
      <c r="A108" s="142" t="s">
        <v>139</v>
      </c>
      <c r="B108" s="143"/>
      <c r="C108" s="143"/>
      <c r="D108" s="143"/>
      <c r="E108" s="144"/>
      <c r="G108" s="17"/>
      <c r="H108" s="17"/>
      <c r="I108" s="17"/>
      <c r="J108" s="17"/>
    </row>
    <row r="109" ht="15.75" spans="1:10">
      <c r="A109" s="142" t="s">
        <v>140</v>
      </c>
      <c r="B109" s="143"/>
      <c r="C109" s="143"/>
      <c r="D109" s="143"/>
      <c r="E109" s="144"/>
      <c r="G109" s="17"/>
      <c r="H109" s="17"/>
      <c r="I109" s="17"/>
      <c r="J109" s="17"/>
    </row>
    <row r="110" ht="15.75" spans="1:10">
      <c r="A110" s="142" t="s">
        <v>141</v>
      </c>
      <c r="B110" s="143"/>
      <c r="C110" s="143"/>
      <c r="D110" s="143"/>
      <c r="E110" s="144"/>
      <c r="G110" s="17"/>
      <c r="H110" s="17"/>
      <c r="I110" s="17"/>
      <c r="J110" s="17"/>
    </row>
    <row r="111" ht="15.75" spans="1:10">
      <c r="A111" s="142" t="s">
        <v>142</v>
      </c>
      <c r="B111" s="143"/>
      <c r="C111" s="143"/>
      <c r="D111" s="143"/>
      <c r="E111" s="144"/>
      <c r="G111" s="17"/>
      <c r="H111" s="17"/>
      <c r="I111" s="17"/>
      <c r="J111" s="17"/>
    </row>
    <row r="112" ht="15.75" spans="1:10">
      <c r="A112" s="142" t="s">
        <v>143</v>
      </c>
      <c r="B112" s="143"/>
      <c r="C112" s="143"/>
      <c r="D112" s="143"/>
      <c r="E112" s="144"/>
      <c r="G112" s="17"/>
      <c r="H112" s="17"/>
      <c r="I112" s="17"/>
      <c r="J112" s="17"/>
    </row>
    <row r="113" ht="15.75" spans="1:5">
      <c r="A113" s="145" t="s">
        <v>144</v>
      </c>
      <c r="B113" s="146"/>
      <c r="C113" s="146"/>
      <c r="D113" s="146"/>
      <c r="E113" s="147"/>
    </row>
  </sheetData>
  <sheetProtection formatCells="0" formatColumns="0" formatRows="0" insertRows="0" insertColumns="0" deleteColumns="0" deleteRows="0"/>
  <mergeCells count="111">
    <mergeCell ref="A1:E1"/>
    <mergeCell ref="A2:B2"/>
    <mergeCell ref="C2:E2"/>
    <mergeCell ref="A3:B3"/>
    <mergeCell ref="A4:E4"/>
    <mergeCell ref="C5:D5"/>
    <mergeCell ref="C6:D6"/>
    <mergeCell ref="C7:D7"/>
    <mergeCell ref="A8:B8"/>
    <mergeCell ref="A9:B9"/>
    <mergeCell ref="A10:B10"/>
    <mergeCell ref="A11:B11"/>
    <mergeCell ref="A12:B12"/>
    <mergeCell ref="A13:B13"/>
    <mergeCell ref="A14:B14"/>
    <mergeCell ref="A15:B15"/>
    <mergeCell ref="A16:B16"/>
    <mergeCell ref="A17:B17"/>
    <mergeCell ref="A18:B18"/>
    <mergeCell ref="A19:B19"/>
    <mergeCell ref="A20:B20"/>
    <mergeCell ref="A21:B21"/>
    <mergeCell ref="A22:B22"/>
    <mergeCell ref="A23:B23"/>
    <mergeCell ref="A24:B24"/>
    <mergeCell ref="A25:B25"/>
    <mergeCell ref="A26:B26"/>
    <mergeCell ref="A27:B27"/>
    <mergeCell ref="A28:B28"/>
    <mergeCell ref="A29:B29"/>
    <mergeCell ref="A30:B30"/>
    <mergeCell ref="A31:B31"/>
    <mergeCell ref="A32:B32"/>
    <mergeCell ref="A33:B33"/>
    <mergeCell ref="A34:B34"/>
    <mergeCell ref="A35:B35"/>
    <mergeCell ref="A36:B36"/>
    <mergeCell ref="A37:B37"/>
    <mergeCell ref="A38:B38"/>
    <mergeCell ref="A39:B39"/>
    <mergeCell ref="A40:B40"/>
    <mergeCell ref="A41:B41"/>
    <mergeCell ref="A42:B42"/>
    <mergeCell ref="A43:B43"/>
    <mergeCell ref="A44:B44"/>
    <mergeCell ref="A45:B45"/>
    <mergeCell ref="A46:B46"/>
    <mergeCell ref="A47:B47"/>
    <mergeCell ref="A48:B48"/>
    <mergeCell ref="A49:B49"/>
    <mergeCell ref="A50:B50"/>
    <mergeCell ref="A51:B51"/>
    <mergeCell ref="A52:B52"/>
    <mergeCell ref="A53:B53"/>
    <mergeCell ref="A54:B54"/>
    <mergeCell ref="A55:B55"/>
    <mergeCell ref="A56:B56"/>
    <mergeCell ref="A57:B57"/>
    <mergeCell ref="A58:B58"/>
    <mergeCell ref="A59:B59"/>
    <mergeCell ref="A60:B60"/>
    <mergeCell ref="A61:B61"/>
    <mergeCell ref="A62:B62"/>
    <mergeCell ref="A63:B63"/>
    <mergeCell ref="A64:B64"/>
    <mergeCell ref="A65:B65"/>
    <mergeCell ref="A66:B66"/>
    <mergeCell ref="A67:B67"/>
    <mergeCell ref="A68:B68"/>
    <mergeCell ref="A69:B69"/>
    <mergeCell ref="A70:B70"/>
    <mergeCell ref="A71:B71"/>
    <mergeCell ref="A72:B72"/>
    <mergeCell ref="A73:B73"/>
    <mergeCell ref="A74:B74"/>
    <mergeCell ref="A75:B75"/>
    <mergeCell ref="A76:B76"/>
    <mergeCell ref="A77:B77"/>
    <mergeCell ref="A78:B78"/>
    <mergeCell ref="A79:B79"/>
    <mergeCell ref="A80:B80"/>
    <mergeCell ref="A81:B81"/>
    <mergeCell ref="A82:B82"/>
    <mergeCell ref="A83:B83"/>
    <mergeCell ref="A84:B84"/>
    <mergeCell ref="A85:B85"/>
    <mergeCell ref="A86:B86"/>
    <mergeCell ref="A87:B87"/>
    <mergeCell ref="A88:B88"/>
    <mergeCell ref="A89:B89"/>
    <mergeCell ref="A90:B90"/>
    <mergeCell ref="A91:B91"/>
    <mergeCell ref="A92:B92"/>
    <mergeCell ref="A93:B93"/>
    <mergeCell ref="A94:B94"/>
    <mergeCell ref="A95:B95"/>
    <mergeCell ref="A96:B96"/>
    <mergeCell ref="A97:B97"/>
    <mergeCell ref="A98:B98"/>
    <mergeCell ref="A99:B99"/>
    <mergeCell ref="A100:B100"/>
    <mergeCell ref="A101:B101"/>
    <mergeCell ref="A102:B102"/>
    <mergeCell ref="A103:B103"/>
    <mergeCell ref="A104:E104"/>
    <mergeCell ref="A105:E105"/>
    <mergeCell ref="A108:E108"/>
    <mergeCell ref="A109:E109"/>
    <mergeCell ref="A110:E110"/>
    <mergeCell ref="A111:E111"/>
    <mergeCell ref="A112:E112"/>
  </mergeCells>
  <hyperlinks>
    <hyperlink ref="E16" r:id="rId1" display="参照该网站http://www.stats.gov.cn/tjsj/tjbz/tjypflml/ "/>
  </hyperlinks>
  <pageMargins left="0.747916666666667" right="0.747916666666667" top="0.984027777777778" bottom="0.984027777777778" header="0.511805555555556" footer="0.511805555555556"/>
  <pageSetup paperSize="9" scale="83" fitToHeight="0" orientation="landscape"/>
  <headerFooter>
    <oddFooter>&amp;C第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AP29"/>
  <sheetViews>
    <sheetView view="pageBreakPreview" zoomScaleNormal="70" zoomScaleSheetLayoutView="100" workbookViewId="0">
      <pane xSplit="2" ySplit="2" topLeftCell="C19" activePane="bottomRight" state="frozen"/>
      <selection/>
      <selection pane="topRight"/>
      <selection pane="bottomLeft"/>
      <selection pane="bottomRight" activeCell="E14" sqref="E14"/>
    </sheetView>
  </sheetViews>
  <sheetFormatPr defaultColWidth="9" defaultRowHeight="15.75"/>
  <cols>
    <col min="1" max="1" width="9" style="46"/>
    <col min="2" max="2" width="22.125" style="46" customWidth="1"/>
    <col min="3" max="3" width="12.625" style="46" customWidth="1"/>
    <col min="4" max="5" width="14.5" style="46" customWidth="1"/>
    <col min="6" max="6" width="13.375" style="46" customWidth="1"/>
    <col min="7" max="7" width="12.375" style="46" customWidth="1"/>
    <col min="8" max="9" width="10.875" style="46" customWidth="1"/>
    <col min="10" max="11" width="13.375" style="46" customWidth="1"/>
    <col min="12" max="18" width="10.875" style="46" customWidth="1"/>
    <col min="19" max="19" width="11.875" style="46" customWidth="1"/>
    <col min="20" max="21" width="13.375" style="46" customWidth="1"/>
    <col min="22" max="24" width="10.875" style="46" customWidth="1"/>
    <col min="25" max="26" width="13.375" style="46" customWidth="1"/>
    <col min="27" max="28" width="10.875" style="46" customWidth="1"/>
    <col min="29" max="29" width="12.5" style="46" customWidth="1"/>
    <col min="30" max="31" width="13.375" style="46" customWidth="1"/>
    <col min="32" max="33" width="10.875" style="46" customWidth="1"/>
    <col min="34" max="34" width="11.375" style="46" customWidth="1"/>
    <col min="35" max="36" width="13.375" style="46" customWidth="1"/>
    <col min="37" max="39" width="10.875" style="46" customWidth="1"/>
    <col min="40" max="41" width="13.375" style="46" customWidth="1"/>
    <col min="42" max="42" width="10.875" style="46" customWidth="1"/>
    <col min="43" max="16384" width="9" style="46"/>
  </cols>
  <sheetData>
    <row r="1" ht="40.5" customHeight="1" spans="1:42">
      <c r="A1" s="48" t="s">
        <v>145</v>
      </c>
      <c r="B1" s="49"/>
      <c r="C1" s="23" t="s">
        <v>146</v>
      </c>
      <c r="D1" s="50"/>
      <c r="E1" s="50"/>
      <c r="F1" s="50"/>
      <c r="G1" s="50"/>
      <c r="H1" s="23" t="s">
        <v>147</v>
      </c>
      <c r="I1" s="50"/>
      <c r="J1" s="50"/>
      <c r="K1" s="50"/>
      <c r="L1" s="50"/>
      <c r="M1" s="69" t="s">
        <v>148</v>
      </c>
      <c r="N1" s="70"/>
      <c r="O1" s="70"/>
      <c r="P1" s="70"/>
      <c r="Q1" s="74"/>
      <c r="R1" s="69" t="s">
        <v>149</v>
      </c>
      <c r="S1" s="75"/>
      <c r="T1" s="75"/>
      <c r="U1" s="75"/>
      <c r="V1" s="76"/>
      <c r="W1" s="23" t="s">
        <v>150</v>
      </c>
      <c r="X1" s="50"/>
      <c r="Y1" s="50"/>
      <c r="Z1" s="50"/>
      <c r="AA1" s="50"/>
      <c r="AB1" s="23" t="s">
        <v>151</v>
      </c>
      <c r="AC1" s="50"/>
      <c r="AD1" s="50"/>
      <c r="AE1" s="50"/>
      <c r="AF1" s="50"/>
      <c r="AG1" s="23" t="s">
        <v>152</v>
      </c>
      <c r="AH1" s="50"/>
      <c r="AI1" s="50"/>
      <c r="AJ1" s="50"/>
      <c r="AK1" s="50"/>
      <c r="AL1" s="23" t="s">
        <v>153</v>
      </c>
      <c r="AM1" s="50"/>
      <c r="AN1" s="50"/>
      <c r="AO1" s="50"/>
      <c r="AP1" s="81"/>
    </row>
    <row r="2" ht="59.25" customHeight="1" spans="1:42">
      <c r="A2" s="51"/>
      <c r="B2" s="52"/>
      <c r="C2" s="53" t="s">
        <v>154</v>
      </c>
      <c r="D2" s="53" t="s">
        <v>155</v>
      </c>
      <c r="E2" s="53" t="s">
        <v>156</v>
      </c>
      <c r="F2" s="53" t="s">
        <v>157</v>
      </c>
      <c r="G2" s="53" t="s">
        <v>158</v>
      </c>
      <c r="H2" s="53" t="s">
        <v>154</v>
      </c>
      <c r="I2" s="53" t="s">
        <v>155</v>
      </c>
      <c r="J2" s="53" t="s">
        <v>156</v>
      </c>
      <c r="K2" s="53" t="s">
        <v>157</v>
      </c>
      <c r="L2" s="53" t="s">
        <v>158</v>
      </c>
      <c r="M2" s="53" t="s">
        <v>154</v>
      </c>
      <c r="N2" s="53" t="s">
        <v>155</v>
      </c>
      <c r="O2" s="53" t="s">
        <v>156</v>
      </c>
      <c r="P2" s="53" t="s">
        <v>157</v>
      </c>
      <c r="Q2" s="53" t="s">
        <v>158</v>
      </c>
      <c r="R2" s="53" t="s">
        <v>154</v>
      </c>
      <c r="S2" s="53" t="s">
        <v>155</v>
      </c>
      <c r="T2" s="53" t="s">
        <v>156</v>
      </c>
      <c r="U2" s="53" t="s">
        <v>157</v>
      </c>
      <c r="V2" s="53" t="s">
        <v>158</v>
      </c>
      <c r="W2" s="53" t="s">
        <v>154</v>
      </c>
      <c r="X2" s="53" t="s">
        <v>155</v>
      </c>
      <c r="Y2" s="53" t="s">
        <v>156</v>
      </c>
      <c r="Z2" s="53" t="s">
        <v>157</v>
      </c>
      <c r="AA2" s="53" t="s">
        <v>158</v>
      </c>
      <c r="AB2" s="53" t="s">
        <v>154</v>
      </c>
      <c r="AC2" s="53" t="s">
        <v>155</v>
      </c>
      <c r="AD2" s="53" t="s">
        <v>156</v>
      </c>
      <c r="AE2" s="53" t="s">
        <v>157</v>
      </c>
      <c r="AF2" s="53" t="s">
        <v>158</v>
      </c>
      <c r="AG2" s="53" t="s">
        <v>154</v>
      </c>
      <c r="AH2" s="53" t="s">
        <v>155</v>
      </c>
      <c r="AI2" s="53" t="s">
        <v>156</v>
      </c>
      <c r="AJ2" s="53" t="s">
        <v>157</v>
      </c>
      <c r="AK2" s="53" t="s">
        <v>158</v>
      </c>
      <c r="AL2" s="53" t="s">
        <v>154</v>
      </c>
      <c r="AM2" s="53" t="s">
        <v>155</v>
      </c>
      <c r="AN2" s="53" t="s">
        <v>156</v>
      </c>
      <c r="AO2" s="53" t="s">
        <v>157</v>
      </c>
      <c r="AP2" s="82" t="s">
        <v>158</v>
      </c>
    </row>
    <row r="3" ht="20.1" customHeight="1" spans="1:42">
      <c r="A3" s="54" t="s">
        <v>159</v>
      </c>
      <c r="B3" s="55" t="s">
        <v>160</v>
      </c>
      <c r="C3" s="56"/>
      <c r="D3" s="57">
        <f>'附录-指南缺省值'!D4</f>
        <v>26.7</v>
      </c>
      <c r="E3" s="58">
        <f>'附录-指南缺省值'!E4/1000</f>
        <v>0.02749</v>
      </c>
      <c r="F3" s="57">
        <f>'附录-指南缺省值'!F4</f>
        <v>0.94</v>
      </c>
      <c r="G3" s="59">
        <f>C3*D3*E3*F3*44/12</f>
        <v>0</v>
      </c>
      <c r="H3" s="56"/>
      <c r="I3" s="57">
        <f>'附录-指南缺省值'!D4</f>
        <v>26.7</v>
      </c>
      <c r="J3" s="58">
        <f>'附录-指南缺省值'!E4/1000</f>
        <v>0.02749</v>
      </c>
      <c r="K3" s="57">
        <f>'附录-指南缺省值'!F4</f>
        <v>0.94</v>
      </c>
      <c r="L3" s="59">
        <f>H3*I3*J3*K3*44/12</f>
        <v>0</v>
      </c>
      <c r="M3" s="56"/>
      <c r="N3" s="57">
        <f>'附录-指南缺省值'!D4</f>
        <v>26.7</v>
      </c>
      <c r="O3" s="58">
        <f>'附录-指南缺省值'!E4/1000</f>
        <v>0.02749</v>
      </c>
      <c r="P3" s="57">
        <f>'附录-指南缺省值'!F4</f>
        <v>0.94</v>
      </c>
      <c r="Q3" s="59">
        <f>M3*N3*O3*P3*44/12</f>
        <v>0</v>
      </c>
      <c r="R3" s="56"/>
      <c r="S3" s="57">
        <f>'附录-指南缺省值'!D4</f>
        <v>26.7</v>
      </c>
      <c r="T3" s="58">
        <f>'附录-指南缺省值'!E4/1000</f>
        <v>0.02749</v>
      </c>
      <c r="U3" s="57">
        <f>'附录-指南缺省值'!F4</f>
        <v>0.94</v>
      </c>
      <c r="V3" s="59">
        <f>R3*S3*T3*U3*44/12</f>
        <v>0</v>
      </c>
      <c r="W3" s="56"/>
      <c r="X3" s="57">
        <f>'附录-指南缺省值'!D4</f>
        <v>26.7</v>
      </c>
      <c r="Y3" s="58">
        <f>'附录-指南缺省值'!E4/1000</f>
        <v>0.02749</v>
      </c>
      <c r="Z3" s="57">
        <f>'附录-指南缺省值'!F4</f>
        <v>0.94</v>
      </c>
      <c r="AA3" s="59">
        <f>W3*X3*Y3*Z3*44/12</f>
        <v>0</v>
      </c>
      <c r="AB3" s="56"/>
      <c r="AC3" s="57">
        <f>'附录-指南缺省值'!D4</f>
        <v>26.7</v>
      </c>
      <c r="AD3" s="58">
        <f>'附录-指南缺省值'!E4/1000</f>
        <v>0.02749</v>
      </c>
      <c r="AE3" s="57">
        <f>'附录-指南缺省值'!F4</f>
        <v>0.94</v>
      </c>
      <c r="AF3" s="59">
        <f>AB3*AC3*AD3*AE3*44/12</f>
        <v>0</v>
      </c>
      <c r="AG3" s="56"/>
      <c r="AH3" s="77"/>
      <c r="AI3" s="78"/>
      <c r="AJ3" s="79"/>
      <c r="AK3" s="59">
        <f>AG3*AH3*AI3*AJ3*44/12</f>
        <v>0</v>
      </c>
      <c r="AL3" s="56"/>
      <c r="AM3" s="57">
        <f>'附录-指南缺省值'!D4</f>
        <v>26.7</v>
      </c>
      <c r="AN3" s="58">
        <f>'附录-指南缺省值'!E4/1000</f>
        <v>0.02749</v>
      </c>
      <c r="AO3" s="57">
        <f>'附录-指南缺省值'!F4</f>
        <v>0.94</v>
      </c>
      <c r="AP3" s="83">
        <f>AL3*AM3*AN3*AO3*44/12</f>
        <v>0</v>
      </c>
    </row>
    <row r="4" ht="20.1" customHeight="1" spans="1:42">
      <c r="A4" s="54"/>
      <c r="B4" s="55" t="s">
        <v>161</v>
      </c>
      <c r="C4" s="56"/>
      <c r="D4" s="57">
        <f>'附录-指南缺省值'!D5</f>
        <v>19.57</v>
      </c>
      <c r="E4" s="58">
        <f>'附录-指南缺省值'!E5/1000</f>
        <v>0.02618</v>
      </c>
      <c r="F4" s="57">
        <f>'附录-指南缺省值'!F5</f>
        <v>0.93</v>
      </c>
      <c r="G4" s="59">
        <f t="shared" ref="G4:G24" si="0">C4*D4*E4*F4*44/12</f>
        <v>0</v>
      </c>
      <c r="H4" s="56"/>
      <c r="I4" s="57">
        <f>'附录-指南缺省值'!D5</f>
        <v>19.57</v>
      </c>
      <c r="J4" s="58">
        <f>'附录-指南缺省值'!E5/1000</f>
        <v>0.02618</v>
      </c>
      <c r="K4" s="57">
        <f>'附录-指南缺省值'!F5</f>
        <v>0.93</v>
      </c>
      <c r="L4" s="59">
        <f t="shared" ref="L4:L24" si="1">H4*I4*J4*K4*44/12</f>
        <v>0</v>
      </c>
      <c r="M4" s="56"/>
      <c r="N4" s="57">
        <f>'附录-指南缺省值'!D5</f>
        <v>19.57</v>
      </c>
      <c r="O4" s="58">
        <f>'附录-指南缺省值'!E5/1000</f>
        <v>0.02618</v>
      </c>
      <c r="P4" s="57">
        <f>'附录-指南缺省值'!F5</f>
        <v>0.93</v>
      </c>
      <c r="Q4" s="59">
        <f t="shared" ref="Q4:Q24" si="2">M4*N4*O4*P4*44/12</f>
        <v>0</v>
      </c>
      <c r="R4" s="56"/>
      <c r="S4" s="57">
        <f>'附录-指南缺省值'!D5</f>
        <v>19.57</v>
      </c>
      <c r="T4" s="58">
        <f>'附录-指南缺省值'!E5/1000</f>
        <v>0.02618</v>
      </c>
      <c r="U4" s="57">
        <f>'附录-指南缺省值'!F5</f>
        <v>0.93</v>
      </c>
      <c r="V4" s="59">
        <f t="shared" ref="V4:V24" si="3">R4*S4*T4*U4*44/12</f>
        <v>0</v>
      </c>
      <c r="W4" s="56"/>
      <c r="X4" s="57">
        <f>'附录-指南缺省值'!D5</f>
        <v>19.57</v>
      </c>
      <c r="Y4" s="58">
        <f>'附录-指南缺省值'!E5/1000</f>
        <v>0.02618</v>
      </c>
      <c r="Z4" s="57">
        <f>'附录-指南缺省值'!F5</f>
        <v>0.93</v>
      </c>
      <c r="AA4" s="59">
        <f t="shared" ref="AA4:AA24" si="4">W4*X4*Y4*Z4*44/12</f>
        <v>0</v>
      </c>
      <c r="AB4" s="56"/>
      <c r="AC4" s="57">
        <f>'附录-指南缺省值'!D5</f>
        <v>19.57</v>
      </c>
      <c r="AD4" s="58">
        <f>'附录-指南缺省值'!E5/1000</f>
        <v>0.02618</v>
      </c>
      <c r="AE4" s="57">
        <f>'附录-指南缺省值'!F5</f>
        <v>0.93</v>
      </c>
      <c r="AF4" s="59">
        <f t="shared" ref="AF4:AF24" si="5">AB4*AC4*AD4*AE4*44/12</f>
        <v>0</v>
      </c>
      <c r="AG4" s="56"/>
      <c r="AH4" s="77"/>
      <c r="AI4" s="78"/>
      <c r="AJ4" s="79"/>
      <c r="AK4" s="59">
        <f t="shared" ref="AK4:AK24" si="6">AG4*AH4*AI4*AJ4*44/12</f>
        <v>0</v>
      </c>
      <c r="AL4" s="56"/>
      <c r="AM4" s="57">
        <f>'附录-指南缺省值'!D5</f>
        <v>19.57</v>
      </c>
      <c r="AN4" s="58">
        <f>'附录-指南缺省值'!E5/1000</f>
        <v>0.02618</v>
      </c>
      <c r="AO4" s="57">
        <f>'附录-指南缺省值'!F5</f>
        <v>0.93</v>
      </c>
      <c r="AP4" s="83">
        <f t="shared" ref="AP4:AP24" si="7">AL4*AM4*AN4*AO4*44/12</f>
        <v>0</v>
      </c>
    </row>
    <row r="5" ht="20.1" customHeight="1" spans="1:42">
      <c r="A5" s="54"/>
      <c r="B5" s="55" t="s">
        <v>162</v>
      </c>
      <c r="C5" s="56"/>
      <c r="D5" s="57">
        <f>'附录-指南缺省值'!D6</f>
        <v>14.08</v>
      </c>
      <c r="E5" s="58">
        <f>'附录-指南缺省值'!E6/1000</f>
        <v>0.028</v>
      </c>
      <c r="F5" s="57">
        <f>'附录-指南缺省值'!F6</f>
        <v>0.96</v>
      </c>
      <c r="G5" s="59">
        <f t="shared" si="0"/>
        <v>0</v>
      </c>
      <c r="H5" s="56"/>
      <c r="I5" s="57">
        <f>'附录-指南缺省值'!D6</f>
        <v>14.08</v>
      </c>
      <c r="J5" s="58">
        <f>'附录-指南缺省值'!E6/1000</f>
        <v>0.028</v>
      </c>
      <c r="K5" s="57">
        <f>'附录-指南缺省值'!F6</f>
        <v>0.96</v>
      </c>
      <c r="L5" s="59">
        <f t="shared" si="1"/>
        <v>0</v>
      </c>
      <c r="M5" s="56"/>
      <c r="N5" s="57">
        <f>'附录-指南缺省值'!D6</f>
        <v>14.08</v>
      </c>
      <c r="O5" s="58">
        <f>'附录-指南缺省值'!E6/1000</f>
        <v>0.028</v>
      </c>
      <c r="P5" s="57">
        <f>'附录-指南缺省值'!F6</f>
        <v>0.96</v>
      </c>
      <c r="Q5" s="59">
        <f t="shared" si="2"/>
        <v>0</v>
      </c>
      <c r="R5" s="56"/>
      <c r="S5" s="57">
        <f>'附录-指南缺省值'!D6</f>
        <v>14.08</v>
      </c>
      <c r="T5" s="58">
        <f>'附录-指南缺省值'!E6/1000</f>
        <v>0.028</v>
      </c>
      <c r="U5" s="57">
        <f>'附录-指南缺省值'!F6</f>
        <v>0.96</v>
      </c>
      <c r="V5" s="59">
        <f t="shared" si="3"/>
        <v>0</v>
      </c>
      <c r="W5" s="56"/>
      <c r="X5" s="57">
        <f>'附录-指南缺省值'!D6</f>
        <v>14.08</v>
      </c>
      <c r="Y5" s="58">
        <f>'附录-指南缺省值'!E6/1000</f>
        <v>0.028</v>
      </c>
      <c r="Z5" s="57">
        <f>'附录-指南缺省值'!F6</f>
        <v>0.96</v>
      </c>
      <c r="AA5" s="59">
        <f t="shared" si="4"/>
        <v>0</v>
      </c>
      <c r="AB5" s="56"/>
      <c r="AC5" s="57">
        <f>'附录-指南缺省值'!D6</f>
        <v>14.08</v>
      </c>
      <c r="AD5" s="58">
        <f>'附录-指南缺省值'!E6/1000</f>
        <v>0.028</v>
      </c>
      <c r="AE5" s="57">
        <f>'附录-指南缺省值'!F6</f>
        <v>0.96</v>
      </c>
      <c r="AF5" s="59">
        <f t="shared" si="5"/>
        <v>0</v>
      </c>
      <c r="AG5" s="56"/>
      <c r="AH5" s="77"/>
      <c r="AI5" s="78"/>
      <c r="AJ5" s="79"/>
      <c r="AK5" s="59">
        <f t="shared" si="6"/>
        <v>0</v>
      </c>
      <c r="AL5" s="56"/>
      <c r="AM5" s="57">
        <f>'附录-指南缺省值'!D6</f>
        <v>14.08</v>
      </c>
      <c r="AN5" s="58">
        <f>'附录-指南缺省值'!E6/1000</f>
        <v>0.028</v>
      </c>
      <c r="AO5" s="57">
        <f>'附录-指南缺省值'!F6</f>
        <v>0.96</v>
      </c>
      <c r="AP5" s="83">
        <f t="shared" si="7"/>
        <v>0</v>
      </c>
    </row>
    <row r="6" ht="20.1" customHeight="1" spans="1:42">
      <c r="A6" s="54"/>
      <c r="B6" s="55" t="s">
        <v>163</v>
      </c>
      <c r="C6" s="56"/>
      <c r="D6" s="57">
        <f>'附录-指南缺省值'!D7</f>
        <v>26.344</v>
      </c>
      <c r="E6" s="58">
        <f>'附录-指南缺省值'!E7/1000</f>
        <v>0.0254</v>
      </c>
      <c r="F6" s="57">
        <f>'附录-指南缺省值'!F7</f>
        <v>0.9</v>
      </c>
      <c r="G6" s="59">
        <f t="shared" si="0"/>
        <v>0</v>
      </c>
      <c r="H6" s="56"/>
      <c r="I6" s="57">
        <f>'附录-指南缺省值'!D7</f>
        <v>26.344</v>
      </c>
      <c r="J6" s="58">
        <f>'附录-指南缺省值'!E7/1000</f>
        <v>0.0254</v>
      </c>
      <c r="K6" s="57">
        <f>'附录-指南缺省值'!F7</f>
        <v>0.9</v>
      </c>
      <c r="L6" s="59">
        <f t="shared" si="1"/>
        <v>0</v>
      </c>
      <c r="M6" s="56"/>
      <c r="N6" s="57">
        <f>'附录-指南缺省值'!D7</f>
        <v>26.344</v>
      </c>
      <c r="O6" s="58">
        <f>'附录-指南缺省值'!E7/1000</f>
        <v>0.0254</v>
      </c>
      <c r="P6" s="57">
        <f>'附录-指南缺省值'!F7</f>
        <v>0.9</v>
      </c>
      <c r="Q6" s="59">
        <f t="shared" si="2"/>
        <v>0</v>
      </c>
      <c r="R6" s="56"/>
      <c r="S6" s="57">
        <f>'附录-指南缺省值'!D7</f>
        <v>26.344</v>
      </c>
      <c r="T6" s="58">
        <f>'附录-指南缺省值'!E7/1000</f>
        <v>0.0254</v>
      </c>
      <c r="U6" s="57">
        <f>'附录-指南缺省值'!F7</f>
        <v>0.9</v>
      </c>
      <c r="V6" s="59">
        <f t="shared" si="3"/>
        <v>0</v>
      </c>
      <c r="W6" s="56"/>
      <c r="X6" s="57">
        <f>'附录-指南缺省值'!D7</f>
        <v>26.344</v>
      </c>
      <c r="Y6" s="58">
        <f>'附录-指南缺省值'!E7/1000</f>
        <v>0.0254</v>
      </c>
      <c r="Z6" s="57">
        <f>'附录-指南缺省值'!F7</f>
        <v>0.9</v>
      </c>
      <c r="AA6" s="59">
        <f t="shared" si="4"/>
        <v>0</v>
      </c>
      <c r="AB6" s="56"/>
      <c r="AC6" s="57">
        <f>'附录-指南缺省值'!D7</f>
        <v>26.344</v>
      </c>
      <c r="AD6" s="58">
        <f>'附录-指南缺省值'!E7/1000</f>
        <v>0.0254</v>
      </c>
      <c r="AE6" s="57">
        <f>'附录-指南缺省值'!F7</f>
        <v>0.9</v>
      </c>
      <c r="AF6" s="59">
        <f t="shared" si="5"/>
        <v>0</v>
      </c>
      <c r="AG6" s="56"/>
      <c r="AH6" s="77"/>
      <c r="AI6" s="78"/>
      <c r="AJ6" s="79"/>
      <c r="AK6" s="59">
        <f t="shared" si="6"/>
        <v>0</v>
      </c>
      <c r="AL6" s="56"/>
      <c r="AM6" s="57">
        <f>'附录-指南缺省值'!D7</f>
        <v>26.344</v>
      </c>
      <c r="AN6" s="58">
        <f>'附录-指南缺省值'!E7/1000</f>
        <v>0.0254</v>
      </c>
      <c r="AO6" s="57">
        <f>'附录-指南缺省值'!F7</f>
        <v>0.9</v>
      </c>
      <c r="AP6" s="83">
        <f t="shared" si="7"/>
        <v>0</v>
      </c>
    </row>
    <row r="7" ht="20.1" customHeight="1" spans="1:42">
      <c r="A7" s="54"/>
      <c r="B7" s="55" t="s">
        <v>164</v>
      </c>
      <c r="C7" s="56"/>
      <c r="D7" s="57">
        <f>'附录-指南缺省值'!D8</f>
        <v>8.363</v>
      </c>
      <c r="E7" s="58">
        <f>'附录-指南缺省值'!E8/1000</f>
        <v>0.0254</v>
      </c>
      <c r="F7" s="57">
        <f>'附录-指南缺省值'!F8</f>
        <v>0.9</v>
      </c>
      <c r="G7" s="59">
        <f t="shared" si="0"/>
        <v>0</v>
      </c>
      <c r="H7" s="56"/>
      <c r="I7" s="57">
        <f>'附录-指南缺省值'!D8</f>
        <v>8.363</v>
      </c>
      <c r="J7" s="58">
        <f>'附录-指南缺省值'!E8/1000</f>
        <v>0.0254</v>
      </c>
      <c r="K7" s="57">
        <f>'附录-指南缺省值'!F8</f>
        <v>0.9</v>
      </c>
      <c r="L7" s="59">
        <f t="shared" si="1"/>
        <v>0</v>
      </c>
      <c r="M7" s="56"/>
      <c r="N7" s="57">
        <f>'附录-指南缺省值'!D8</f>
        <v>8.363</v>
      </c>
      <c r="O7" s="58">
        <f>'附录-指南缺省值'!E8/1000</f>
        <v>0.0254</v>
      </c>
      <c r="P7" s="57">
        <f>'附录-指南缺省值'!F8</f>
        <v>0.9</v>
      </c>
      <c r="Q7" s="59">
        <f t="shared" si="2"/>
        <v>0</v>
      </c>
      <c r="R7" s="56"/>
      <c r="S7" s="57">
        <f>'附录-指南缺省值'!D8</f>
        <v>8.363</v>
      </c>
      <c r="T7" s="58">
        <f>'附录-指南缺省值'!E8/1000</f>
        <v>0.0254</v>
      </c>
      <c r="U7" s="57">
        <f>'附录-指南缺省值'!F8</f>
        <v>0.9</v>
      </c>
      <c r="V7" s="59">
        <f t="shared" si="3"/>
        <v>0</v>
      </c>
      <c r="W7" s="56"/>
      <c r="X7" s="57">
        <f>'附录-指南缺省值'!D8</f>
        <v>8.363</v>
      </c>
      <c r="Y7" s="58">
        <f>'附录-指南缺省值'!E8/1000</f>
        <v>0.0254</v>
      </c>
      <c r="Z7" s="57">
        <f>'附录-指南缺省值'!F8</f>
        <v>0.9</v>
      </c>
      <c r="AA7" s="59">
        <f t="shared" si="4"/>
        <v>0</v>
      </c>
      <c r="AB7" s="56"/>
      <c r="AC7" s="57">
        <f>'附录-指南缺省值'!D8</f>
        <v>8.363</v>
      </c>
      <c r="AD7" s="58">
        <f>'附录-指南缺省值'!E8/1000</f>
        <v>0.0254</v>
      </c>
      <c r="AE7" s="57">
        <f>'附录-指南缺省值'!F8</f>
        <v>0.9</v>
      </c>
      <c r="AF7" s="59">
        <f t="shared" si="5"/>
        <v>0</v>
      </c>
      <c r="AG7" s="56"/>
      <c r="AH7" s="77"/>
      <c r="AI7" s="78"/>
      <c r="AJ7" s="79"/>
      <c r="AK7" s="59">
        <f t="shared" si="6"/>
        <v>0</v>
      </c>
      <c r="AL7" s="56"/>
      <c r="AM7" s="57">
        <f>'附录-指南缺省值'!D8</f>
        <v>8.363</v>
      </c>
      <c r="AN7" s="58">
        <f>'附录-指南缺省值'!E8/1000</f>
        <v>0.0254</v>
      </c>
      <c r="AO7" s="57">
        <f>'附录-指南缺省值'!F8</f>
        <v>0.9</v>
      </c>
      <c r="AP7" s="83">
        <f t="shared" si="7"/>
        <v>0</v>
      </c>
    </row>
    <row r="8" ht="20.1" customHeight="1" spans="1:42">
      <c r="A8" s="54"/>
      <c r="B8" s="55" t="s">
        <v>165</v>
      </c>
      <c r="C8" s="56"/>
      <c r="D8" s="57">
        <f>'附录-指南缺省值'!D9</f>
        <v>17.46</v>
      </c>
      <c r="E8" s="58">
        <f>'附录-指南缺省值'!E9/1000</f>
        <v>0.0336</v>
      </c>
      <c r="F8" s="57">
        <f>'附录-指南缺省值'!F9</f>
        <v>0.9</v>
      </c>
      <c r="G8" s="59">
        <f t="shared" si="0"/>
        <v>0</v>
      </c>
      <c r="H8" s="56"/>
      <c r="I8" s="57">
        <f>'附录-指南缺省值'!D9</f>
        <v>17.46</v>
      </c>
      <c r="J8" s="58">
        <f>'附录-指南缺省值'!E9/1000</f>
        <v>0.0336</v>
      </c>
      <c r="K8" s="57">
        <f>'附录-指南缺省值'!F9</f>
        <v>0.9</v>
      </c>
      <c r="L8" s="59">
        <f t="shared" si="1"/>
        <v>0</v>
      </c>
      <c r="M8" s="56"/>
      <c r="N8" s="57">
        <f>'附录-指南缺省值'!D9</f>
        <v>17.46</v>
      </c>
      <c r="O8" s="58">
        <f>'附录-指南缺省值'!E9/1000</f>
        <v>0.0336</v>
      </c>
      <c r="P8" s="57">
        <f>'附录-指南缺省值'!F9</f>
        <v>0.9</v>
      </c>
      <c r="Q8" s="59">
        <f t="shared" si="2"/>
        <v>0</v>
      </c>
      <c r="R8" s="56"/>
      <c r="S8" s="57">
        <f>'附录-指南缺省值'!D9</f>
        <v>17.46</v>
      </c>
      <c r="T8" s="58">
        <f>'附录-指南缺省值'!E9/1000</f>
        <v>0.0336</v>
      </c>
      <c r="U8" s="57">
        <f>'附录-指南缺省值'!F9</f>
        <v>0.9</v>
      </c>
      <c r="V8" s="59">
        <f t="shared" si="3"/>
        <v>0</v>
      </c>
      <c r="W8" s="56"/>
      <c r="X8" s="57">
        <f>'附录-指南缺省值'!D9</f>
        <v>17.46</v>
      </c>
      <c r="Y8" s="58">
        <f>'附录-指南缺省值'!E9/1000</f>
        <v>0.0336</v>
      </c>
      <c r="Z8" s="57">
        <f>'附录-指南缺省值'!F9</f>
        <v>0.9</v>
      </c>
      <c r="AA8" s="59">
        <f t="shared" si="4"/>
        <v>0</v>
      </c>
      <c r="AB8" s="56"/>
      <c r="AC8" s="57">
        <f>'附录-指南缺省值'!D9</f>
        <v>17.46</v>
      </c>
      <c r="AD8" s="58">
        <f>'附录-指南缺省值'!E9/1000</f>
        <v>0.0336</v>
      </c>
      <c r="AE8" s="57">
        <f>'附录-指南缺省值'!F9</f>
        <v>0.9</v>
      </c>
      <c r="AF8" s="59">
        <f t="shared" si="5"/>
        <v>0</v>
      </c>
      <c r="AG8" s="56"/>
      <c r="AH8" s="77"/>
      <c r="AI8" s="78"/>
      <c r="AJ8" s="79"/>
      <c r="AK8" s="59">
        <f t="shared" si="6"/>
        <v>0</v>
      </c>
      <c r="AL8" s="56"/>
      <c r="AM8" s="57">
        <f>'附录-指南缺省值'!D9</f>
        <v>17.46</v>
      </c>
      <c r="AN8" s="58">
        <f>'附录-指南缺省值'!E9/1000</f>
        <v>0.0336</v>
      </c>
      <c r="AO8" s="57">
        <f>'附录-指南缺省值'!F9</f>
        <v>0.9</v>
      </c>
      <c r="AP8" s="83">
        <f t="shared" si="7"/>
        <v>0</v>
      </c>
    </row>
    <row r="9" ht="20.1" customHeight="1" spans="1:42">
      <c r="A9" s="54"/>
      <c r="B9" s="55" t="s">
        <v>166</v>
      </c>
      <c r="C9" s="56"/>
      <c r="D9" s="57">
        <f>'附录-指南缺省值'!D10</f>
        <v>28.447</v>
      </c>
      <c r="E9" s="58">
        <f>'附录-指南缺省值'!E10/1000</f>
        <v>0.0295</v>
      </c>
      <c r="F9" s="57">
        <f>'附录-指南缺省值'!F10</f>
        <v>0.93</v>
      </c>
      <c r="G9" s="59">
        <f t="shared" si="0"/>
        <v>0</v>
      </c>
      <c r="H9" s="56"/>
      <c r="I9" s="57">
        <f>'附录-指南缺省值'!D10</f>
        <v>28.447</v>
      </c>
      <c r="J9" s="58">
        <f>'附录-指南缺省值'!E10/1000</f>
        <v>0.0295</v>
      </c>
      <c r="K9" s="57">
        <f>'附录-指南缺省值'!F10</f>
        <v>0.93</v>
      </c>
      <c r="L9" s="59">
        <f t="shared" si="1"/>
        <v>0</v>
      </c>
      <c r="M9" s="56"/>
      <c r="N9" s="57">
        <f>'附录-指南缺省值'!D10</f>
        <v>28.447</v>
      </c>
      <c r="O9" s="58">
        <f>'附录-指南缺省值'!E10/1000</f>
        <v>0.0295</v>
      </c>
      <c r="P9" s="57">
        <f>'附录-指南缺省值'!F10</f>
        <v>0.93</v>
      </c>
      <c r="Q9" s="59">
        <f t="shared" si="2"/>
        <v>0</v>
      </c>
      <c r="R9" s="56"/>
      <c r="S9" s="57">
        <f>'附录-指南缺省值'!D10</f>
        <v>28.447</v>
      </c>
      <c r="T9" s="58">
        <f>'附录-指南缺省值'!E10/1000</f>
        <v>0.0295</v>
      </c>
      <c r="U9" s="57">
        <f>'附录-指南缺省值'!F10</f>
        <v>0.93</v>
      </c>
      <c r="V9" s="59">
        <f t="shared" si="3"/>
        <v>0</v>
      </c>
      <c r="W9" s="56"/>
      <c r="X9" s="57">
        <f>'附录-指南缺省值'!D10</f>
        <v>28.447</v>
      </c>
      <c r="Y9" s="58">
        <f>'附录-指南缺省值'!E10/1000</f>
        <v>0.0295</v>
      </c>
      <c r="Z9" s="57">
        <f>'附录-指南缺省值'!F10</f>
        <v>0.93</v>
      </c>
      <c r="AA9" s="59">
        <f t="shared" si="4"/>
        <v>0</v>
      </c>
      <c r="AB9" s="56"/>
      <c r="AC9" s="57">
        <f>'附录-指南缺省值'!D10</f>
        <v>28.447</v>
      </c>
      <c r="AD9" s="58">
        <f>'附录-指南缺省值'!E10/1000</f>
        <v>0.0295</v>
      </c>
      <c r="AE9" s="57">
        <f>'附录-指南缺省值'!F10</f>
        <v>0.93</v>
      </c>
      <c r="AF9" s="59">
        <f t="shared" si="5"/>
        <v>0</v>
      </c>
      <c r="AG9" s="56"/>
      <c r="AH9" s="77"/>
      <c r="AI9" s="78"/>
      <c r="AJ9" s="79"/>
      <c r="AK9" s="59">
        <f t="shared" si="6"/>
        <v>0</v>
      </c>
      <c r="AL9" s="56"/>
      <c r="AM9" s="57">
        <f>'附录-指南缺省值'!D10</f>
        <v>28.447</v>
      </c>
      <c r="AN9" s="58">
        <f>'附录-指南缺省值'!E10/1000</f>
        <v>0.0295</v>
      </c>
      <c r="AO9" s="57">
        <f>'附录-指南缺省值'!F10</f>
        <v>0.93</v>
      </c>
      <c r="AP9" s="83">
        <f t="shared" si="7"/>
        <v>0</v>
      </c>
    </row>
    <row r="10" ht="20.1" customHeight="1" spans="1:42">
      <c r="A10" s="54" t="s">
        <v>167</v>
      </c>
      <c r="B10" s="55" t="s">
        <v>168</v>
      </c>
      <c r="C10" s="56"/>
      <c r="D10" s="57">
        <f>'附录-指南缺省值'!D11</f>
        <v>41.816</v>
      </c>
      <c r="E10" s="58">
        <f>'附录-指南缺省值'!E11/1000</f>
        <v>0.0201</v>
      </c>
      <c r="F10" s="57">
        <f>'附录-指南缺省值'!F11</f>
        <v>0.98</v>
      </c>
      <c r="G10" s="59">
        <f t="shared" si="0"/>
        <v>0</v>
      </c>
      <c r="H10" s="56"/>
      <c r="I10" s="57">
        <f>'附录-指南缺省值'!D11</f>
        <v>41.816</v>
      </c>
      <c r="J10" s="58">
        <f>'附录-指南缺省值'!E11/1000</f>
        <v>0.0201</v>
      </c>
      <c r="K10" s="57">
        <f>'附录-指南缺省值'!F11</f>
        <v>0.98</v>
      </c>
      <c r="L10" s="59">
        <f t="shared" si="1"/>
        <v>0</v>
      </c>
      <c r="M10" s="56"/>
      <c r="N10" s="57">
        <f>'附录-指南缺省值'!D11</f>
        <v>41.816</v>
      </c>
      <c r="O10" s="58">
        <f>'附录-指南缺省值'!E11/1000</f>
        <v>0.0201</v>
      </c>
      <c r="P10" s="57">
        <f>'附录-指南缺省值'!F11</f>
        <v>0.98</v>
      </c>
      <c r="Q10" s="59">
        <f t="shared" si="2"/>
        <v>0</v>
      </c>
      <c r="R10" s="56"/>
      <c r="S10" s="57">
        <f>'附录-指南缺省值'!D11</f>
        <v>41.816</v>
      </c>
      <c r="T10" s="58">
        <f>'附录-指南缺省值'!E11/1000</f>
        <v>0.0201</v>
      </c>
      <c r="U10" s="57">
        <f>'附录-指南缺省值'!F11</f>
        <v>0.98</v>
      </c>
      <c r="V10" s="59">
        <f t="shared" si="3"/>
        <v>0</v>
      </c>
      <c r="W10" s="56"/>
      <c r="X10" s="57">
        <f>'附录-指南缺省值'!D11</f>
        <v>41.816</v>
      </c>
      <c r="Y10" s="58">
        <f>'附录-指南缺省值'!E11/1000</f>
        <v>0.0201</v>
      </c>
      <c r="Z10" s="57">
        <f>'附录-指南缺省值'!F11</f>
        <v>0.98</v>
      </c>
      <c r="AA10" s="59">
        <f t="shared" si="4"/>
        <v>0</v>
      </c>
      <c r="AB10" s="56"/>
      <c r="AC10" s="57">
        <f>'附录-指南缺省值'!D11</f>
        <v>41.816</v>
      </c>
      <c r="AD10" s="58">
        <f>'附录-指南缺省值'!E11/1000</f>
        <v>0.0201</v>
      </c>
      <c r="AE10" s="57">
        <f>'附录-指南缺省值'!F11</f>
        <v>0.98</v>
      </c>
      <c r="AF10" s="59">
        <f t="shared" si="5"/>
        <v>0</v>
      </c>
      <c r="AG10" s="56"/>
      <c r="AH10" s="77"/>
      <c r="AI10" s="78"/>
      <c r="AJ10" s="79"/>
      <c r="AK10" s="59">
        <f t="shared" si="6"/>
        <v>0</v>
      </c>
      <c r="AL10" s="56"/>
      <c r="AM10" s="57">
        <f>'附录-指南缺省值'!D11</f>
        <v>41.816</v>
      </c>
      <c r="AN10" s="58">
        <f>'附录-指南缺省值'!E11/1000</f>
        <v>0.0201</v>
      </c>
      <c r="AO10" s="57">
        <f>'附录-指南缺省值'!F11</f>
        <v>0.98</v>
      </c>
      <c r="AP10" s="83">
        <f t="shared" si="7"/>
        <v>0</v>
      </c>
    </row>
    <row r="11" ht="20.1" customHeight="1" spans="1:42">
      <c r="A11" s="60"/>
      <c r="B11" s="55" t="s">
        <v>169</v>
      </c>
      <c r="C11" s="56"/>
      <c r="D11" s="57">
        <f>'附录-指南缺省值'!D12</f>
        <v>41.816</v>
      </c>
      <c r="E11" s="58">
        <f>'附录-指南缺省值'!E12/1000</f>
        <v>0.0201</v>
      </c>
      <c r="F11" s="57">
        <f>'附录-指南缺省值'!F12</f>
        <v>0.98</v>
      </c>
      <c r="G11" s="59">
        <f t="shared" si="0"/>
        <v>0</v>
      </c>
      <c r="H11" s="56"/>
      <c r="I11" s="57">
        <f>'附录-指南缺省值'!D12</f>
        <v>41.816</v>
      </c>
      <c r="J11" s="58">
        <f>'附录-指南缺省值'!E12/1000</f>
        <v>0.0201</v>
      </c>
      <c r="K11" s="57">
        <f>'附录-指南缺省值'!F12</f>
        <v>0.98</v>
      </c>
      <c r="L11" s="59">
        <f t="shared" si="1"/>
        <v>0</v>
      </c>
      <c r="M11" s="56"/>
      <c r="N11" s="57">
        <f>'附录-指南缺省值'!D12</f>
        <v>41.816</v>
      </c>
      <c r="O11" s="58">
        <f>'附录-指南缺省值'!E12/1000</f>
        <v>0.0201</v>
      </c>
      <c r="P11" s="57">
        <f>'附录-指南缺省值'!F12</f>
        <v>0.98</v>
      </c>
      <c r="Q11" s="59">
        <f t="shared" si="2"/>
        <v>0</v>
      </c>
      <c r="R11" s="56"/>
      <c r="S11" s="57">
        <f>'附录-指南缺省值'!D12</f>
        <v>41.816</v>
      </c>
      <c r="T11" s="58">
        <f>'附录-指南缺省值'!E12/1000</f>
        <v>0.0201</v>
      </c>
      <c r="U11" s="57">
        <f>'附录-指南缺省值'!F12</f>
        <v>0.98</v>
      </c>
      <c r="V11" s="59">
        <f t="shared" si="3"/>
        <v>0</v>
      </c>
      <c r="W11" s="56"/>
      <c r="X11" s="57">
        <f>'附录-指南缺省值'!D12</f>
        <v>41.816</v>
      </c>
      <c r="Y11" s="58">
        <f>'附录-指南缺省值'!E12/1000</f>
        <v>0.0201</v>
      </c>
      <c r="Z11" s="57">
        <f>'附录-指南缺省值'!F12</f>
        <v>0.98</v>
      </c>
      <c r="AA11" s="59">
        <f t="shared" si="4"/>
        <v>0</v>
      </c>
      <c r="AB11" s="56"/>
      <c r="AC11" s="57">
        <f>'附录-指南缺省值'!D12</f>
        <v>41.816</v>
      </c>
      <c r="AD11" s="58">
        <f>'附录-指南缺省值'!E12/1000</f>
        <v>0.0201</v>
      </c>
      <c r="AE11" s="57">
        <f>'附录-指南缺省值'!F12</f>
        <v>0.98</v>
      </c>
      <c r="AF11" s="59">
        <f t="shared" si="5"/>
        <v>0</v>
      </c>
      <c r="AG11" s="56"/>
      <c r="AH11" s="77"/>
      <c r="AI11" s="78"/>
      <c r="AJ11" s="79"/>
      <c r="AK11" s="59">
        <f t="shared" si="6"/>
        <v>0</v>
      </c>
      <c r="AL11" s="56"/>
      <c r="AM11" s="57">
        <f>'附录-指南缺省值'!D12</f>
        <v>41.816</v>
      </c>
      <c r="AN11" s="58">
        <f>'附录-指南缺省值'!E12/1000</f>
        <v>0.0201</v>
      </c>
      <c r="AO11" s="57">
        <f>'附录-指南缺省值'!F12</f>
        <v>0.98</v>
      </c>
      <c r="AP11" s="83">
        <f t="shared" si="7"/>
        <v>0</v>
      </c>
    </row>
    <row r="12" ht="20.1" customHeight="1" spans="1:42">
      <c r="A12" s="60"/>
      <c r="B12" s="55" t="s">
        <v>170</v>
      </c>
      <c r="C12" s="56"/>
      <c r="D12" s="57">
        <f>'附录-指南缺省值'!D13</f>
        <v>43.07</v>
      </c>
      <c r="E12" s="58">
        <f>'附录-指南缺省值'!E13/1000</f>
        <v>0.0189</v>
      </c>
      <c r="F12" s="57">
        <f>'附录-指南缺省值'!F13</f>
        <v>0.98</v>
      </c>
      <c r="G12" s="59">
        <f t="shared" si="0"/>
        <v>0</v>
      </c>
      <c r="H12" s="56"/>
      <c r="I12" s="57">
        <f>'附录-指南缺省值'!D13</f>
        <v>43.07</v>
      </c>
      <c r="J12" s="58">
        <f>'附录-指南缺省值'!E13/1000</f>
        <v>0.0189</v>
      </c>
      <c r="K12" s="57">
        <f>'附录-指南缺省值'!F13</f>
        <v>0.98</v>
      </c>
      <c r="L12" s="59">
        <f t="shared" si="1"/>
        <v>0</v>
      </c>
      <c r="M12" s="56"/>
      <c r="N12" s="57">
        <f>'附录-指南缺省值'!D13</f>
        <v>43.07</v>
      </c>
      <c r="O12" s="58">
        <f>'附录-指南缺省值'!E13/1000</f>
        <v>0.0189</v>
      </c>
      <c r="P12" s="57">
        <f>'附录-指南缺省值'!F13</f>
        <v>0.98</v>
      </c>
      <c r="Q12" s="59">
        <f t="shared" si="2"/>
        <v>0</v>
      </c>
      <c r="R12" s="56"/>
      <c r="S12" s="57">
        <f>'附录-指南缺省值'!D13</f>
        <v>43.07</v>
      </c>
      <c r="T12" s="58">
        <f>'附录-指南缺省值'!E13/1000</f>
        <v>0.0189</v>
      </c>
      <c r="U12" s="57">
        <f>'附录-指南缺省值'!F13</f>
        <v>0.98</v>
      </c>
      <c r="V12" s="59">
        <f t="shared" si="3"/>
        <v>0</v>
      </c>
      <c r="W12" s="56"/>
      <c r="X12" s="57">
        <f>'附录-指南缺省值'!D13</f>
        <v>43.07</v>
      </c>
      <c r="Y12" s="58">
        <f>'附录-指南缺省值'!E13/1000</f>
        <v>0.0189</v>
      </c>
      <c r="Z12" s="57">
        <f>'附录-指南缺省值'!F13</f>
        <v>0.98</v>
      </c>
      <c r="AA12" s="59">
        <f t="shared" si="4"/>
        <v>0</v>
      </c>
      <c r="AB12" s="56"/>
      <c r="AC12" s="57">
        <f>'附录-指南缺省值'!D13</f>
        <v>43.07</v>
      </c>
      <c r="AD12" s="58">
        <f>'附录-指南缺省值'!E13/1000</f>
        <v>0.0189</v>
      </c>
      <c r="AE12" s="57">
        <f>'附录-指南缺省值'!F13</f>
        <v>0.98</v>
      </c>
      <c r="AF12" s="59">
        <f t="shared" si="5"/>
        <v>0</v>
      </c>
      <c r="AG12" s="56"/>
      <c r="AH12" s="77"/>
      <c r="AI12" s="78"/>
      <c r="AJ12" s="79"/>
      <c r="AK12" s="59">
        <f t="shared" si="6"/>
        <v>0</v>
      </c>
      <c r="AL12" s="56"/>
      <c r="AM12" s="57">
        <f>'附录-指南缺省值'!D13</f>
        <v>43.07</v>
      </c>
      <c r="AN12" s="58">
        <f>'附录-指南缺省值'!E13/1000</f>
        <v>0.0189</v>
      </c>
      <c r="AO12" s="57">
        <f>'附录-指南缺省值'!F13</f>
        <v>0.98</v>
      </c>
      <c r="AP12" s="83">
        <f t="shared" si="7"/>
        <v>0</v>
      </c>
    </row>
    <row r="13" ht="20.1" customHeight="1" spans="1:42">
      <c r="A13" s="60"/>
      <c r="B13" s="55" t="s">
        <v>171</v>
      </c>
      <c r="C13" s="56"/>
      <c r="D13" s="57">
        <f>'附录-指南缺省值'!D14</f>
        <v>42.652</v>
      </c>
      <c r="E13" s="58">
        <f>'附录-指南缺省值'!E14/1000</f>
        <v>0.0202</v>
      </c>
      <c r="F13" s="57">
        <f>'附录-指南缺省值'!F14</f>
        <v>0.98</v>
      </c>
      <c r="G13" s="59">
        <f t="shared" si="0"/>
        <v>0</v>
      </c>
      <c r="H13" s="56"/>
      <c r="I13" s="57">
        <f>'附录-指南缺省值'!D14</f>
        <v>42.652</v>
      </c>
      <c r="J13" s="58">
        <f>'附录-指南缺省值'!E14/1000</f>
        <v>0.0202</v>
      </c>
      <c r="K13" s="57">
        <f>'附录-指南缺省值'!F14</f>
        <v>0.98</v>
      </c>
      <c r="L13" s="59">
        <f t="shared" si="1"/>
        <v>0</v>
      </c>
      <c r="M13" s="56"/>
      <c r="N13" s="57">
        <f>'附录-指南缺省值'!D14</f>
        <v>42.652</v>
      </c>
      <c r="O13" s="58">
        <f>'附录-指南缺省值'!E14/1000</f>
        <v>0.0202</v>
      </c>
      <c r="P13" s="57">
        <f>'附录-指南缺省值'!F14</f>
        <v>0.98</v>
      </c>
      <c r="Q13" s="59">
        <f t="shared" si="2"/>
        <v>0</v>
      </c>
      <c r="R13" s="56"/>
      <c r="S13" s="57">
        <f>'附录-指南缺省值'!D14</f>
        <v>42.652</v>
      </c>
      <c r="T13" s="58">
        <f>'附录-指南缺省值'!E14/1000</f>
        <v>0.0202</v>
      </c>
      <c r="U13" s="57">
        <f>'附录-指南缺省值'!F14</f>
        <v>0.98</v>
      </c>
      <c r="V13" s="59">
        <f t="shared" si="3"/>
        <v>0</v>
      </c>
      <c r="W13" s="56"/>
      <c r="X13" s="57">
        <f>'附录-指南缺省值'!D14</f>
        <v>42.652</v>
      </c>
      <c r="Y13" s="58">
        <f>'附录-指南缺省值'!E14/1000</f>
        <v>0.0202</v>
      </c>
      <c r="Z13" s="57">
        <f>'附录-指南缺省值'!F14</f>
        <v>0.98</v>
      </c>
      <c r="AA13" s="59">
        <f t="shared" si="4"/>
        <v>0</v>
      </c>
      <c r="AB13" s="56"/>
      <c r="AC13" s="57">
        <f>'附录-指南缺省值'!D14</f>
        <v>42.652</v>
      </c>
      <c r="AD13" s="58">
        <f>'附录-指南缺省值'!E14/1000</f>
        <v>0.0202</v>
      </c>
      <c r="AE13" s="57">
        <f>'附录-指南缺省值'!F14</f>
        <v>0.98</v>
      </c>
      <c r="AF13" s="59">
        <f t="shared" si="5"/>
        <v>0</v>
      </c>
      <c r="AG13" s="56"/>
      <c r="AH13" s="77"/>
      <c r="AI13" s="78"/>
      <c r="AJ13" s="79"/>
      <c r="AK13" s="59">
        <f t="shared" si="6"/>
        <v>0</v>
      </c>
      <c r="AL13" s="56"/>
      <c r="AM13" s="57">
        <f>'附录-指南缺省值'!D14</f>
        <v>42.652</v>
      </c>
      <c r="AN13" s="58">
        <f>'附录-指南缺省值'!E14/1000</f>
        <v>0.0202</v>
      </c>
      <c r="AO13" s="57">
        <f>'附录-指南缺省值'!F14</f>
        <v>0.98</v>
      </c>
      <c r="AP13" s="83">
        <f t="shared" si="7"/>
        <v>0</v>
      </c>
    </row>
    <row r="14" ht="20.1" customHeight="1" spans="1:42">
      <c r="A14" s="60"/>
      <c r="B14" s="55" t="s">
        <v>172</v>
      </c>
      <c r="C14" s="56"/>
      <c r="D14" s="57">
        <f>'附录-指南缺省值'!D15</f>
        <v>44.75</v>
      </c>
      <c r="E14" s="58">
        <f>'附录-指南缺省值'!E15/1000</f>
        <v>0.0196</v>
      </c>
      <c r="F14" s="57">
        <f>'附录-指南缺省值'!F15</f>
        <v>0.98</v>
      </c>
      <c r="G14" s="59">
        <f t="shared" si="0"/>
        <v>0</v>
      </c>
      <c r="H14" s="56"/>
      <c r="I14" s="57">
        <f>'附录-指南缺省值'!D15</f>
        <v>44.75</v>
      </c>
      <c r="J14" s="58">
        <f>'附录-指南缺省值'!E15/1000</f>
        <v>0.0196</v>
      </c>
      <c r="K14" s="57">
        <f>'附录-指南缺省值'!F15</f>
        <v>0.98</v>
      </c>
      <c r="L14" s="59">
        <f t="shared" si="1"/>
        <v>0</v>
      </c>
      <c r="M14" s="56"/>
      <c r="N14" s="57">
        <f>'附录-指南缺省值'!D15</f>
        <v>44.75</v>
      </c>
      <c r="O14" s="58">
        <f>'附录-指南缺省值'!E15/1000</f>
        <v>0.0196</v>
      </c>
      <c r="P14" s="57">
        <f>'附录-指南缺省值'!F15</f>
        <v>0.98</v>
      </c>
      <c r="Q14" s="59">
        <f t="shared" si="2"/>
        <v>0</v>
      </c>
      <c r="R14" s="56"/>
      <c r="S14" s="57">
        <f>'附录-指南缺省值'!D15</f>
        <v>44.75</v>
      </c>
      <c r="T14" s="58">
        <f>'附录-指南缺省值'!E15/1000</f>
        <v>0.0196</v>
      </c>
      <c r="U14" s="57">
        <f>'附录-指南缺省值'!F15</f>
        <v>0.98</v>
      </c>
      <c r="V14" s="59">
        <f t="shared" si="3"/>
        <v>0</v>
      </c>
      <c r="W14" s="56"/>
      <c r="X14" s="57">
        <f>'附录-指南缺省值'!D15</f>
        <v>44.75</v>
      </c>
      <c r="Y14" s="58">
        <f>'附录-指南缺省值'!E15/1000</f>
        <v>0.0196</v>
      </c>
      <c r="Z14" s="57">
        <f>'附录-指南缺省值'!F15</f>
        <v>0.98</v>
      </c>
      <c r="AA14" s="59">
        <f t="shared" si="4"/>
        <v>0</v>
      </c>
      <c r="AB14" s="56"/>
      <c r="AC14" s="57">
        <f>'附录-指南缺省值'!D15</f>
        <v>44.75</v>
      </c>
      <c r="AD14" s="58">
        <f>'附录-指南缺省值'!E15/1000</f>
        <v>0.0196</v>
      </c>
      <c r="AE14" s="57">
        <f>'附录-指南缺省值'!F15</f>
        <v>0.98</v>
      </c>
      <c r="AF14" s="59">
        <f t="shared" si="5"/>
        <v>0</v>
      </c>
      <c r="AG14" s="56"/>
      <c r="AH14" s="77"/>
      <c r="AI14" s="78"/>
      <c r="AJ14" s="79"/>
      <c r="AK14" s="59">
        <f t="shared" si="6"/>
        <v>0</v>
      </c>
      <c r="AL14" s="56"/>
      <c r="AM14" s="57">
        <f>'附录-指南缺省值'!D15</f>
        <v>44.75</v>
      </c>
      <c r="AN14" s="58">
        <f>'附录-指南缺省值'!E15/1000</f>
        <v>0.0196</v>
      </c>
      <c r="AO14" s="57">
        <f>'附录-指南缺省值'!F15</f>
        <v>0.98</v>
      </c>
      <c r="AP14" s="83">
        <f t="shared" si="7"/>
        <v>0</v>
      </c>
    </row>
    <row r="15" s="46" customFormat="1" ht="20.1" customHeight="1" spans="1:42">
      <c r="A15" s="60"/>
      <c r="B15" s="55" t="s">
        <v>173</v>
      </c>
      <c r="C15" s="56"/>
      <c r="D15" s="57">
        <f>'附录-指南缺省值'!D16</f>
        <v>41.868</v>
      </c>
      <c r="E15" s="58">
        <f>'附录-指南缺省值'!E16/1000</f>
        <v>0.0172</v>
      </c>
      <c r="F15" s="57">
        <f>'附录-指南缺省值'!F16</f>
        <v>0.98</v>
      </c>
      <c r="G15" s="59">
        <f t="shared" si="0"/>
        <v>0</v>
      </c>
      <c r="H15" s="56"/>
      <c r="I15" s="57">
        <f>'附录-指南缺省值'!D16</f>
        <v>41.868</v>
      </c>
      <c r="J15" s="58">
        <f>'附录-指南缺省值'!E16/1000</f>
        <v>0.0172</v>
      </c>
      <c r="K15" s="57">
        <f>'附录-指南缺省值'!F16</f>
        <v>0.98</v>
      </c>
      <c r="L15" s="59">
        <f t="shared" si="1"/>
        <v>0</v>
      </c>
      <c r="M15" s="56"/>
      <c r="N15" s="57">
        <f>'附录-指南缺省值'!D16</f>
        <v>41.868</v>
      </c>
      <c r="O15" s="58">
        <f>'附录-指南缺省值'!E16/1000</f>
        <v>0.0172</v>
      </c>
      <c r="P15" s="57">
        <f>'附录-指南缺省值'!F16</f>
        <v>0.98</v>
      </c>
      <c r="Q15" s="59">
        <f t="shared" si="2"/>
        <v>0</v>
      </c>
      <c r="R15" s="56"/>
      <c r="S15" s="57">
        <f>'附录-指南缺省值'!D16</f>
        <v>41.868</v>
      </c>
      <c r="T15" s="58">
        <f>'附录-指南缺省值'!E16/1000</f>
        <v>0.0172</v>
      </c>
      <c r="U15" s="57">
        <f>'附录-指南缺省值'!F16</f>
        <v>0.98</v>
      </c>
      <c r="V15" s="59">
        <f t="shared" si="3"/>
        <v>0</v>
      </c>
      <c r="W15" s="56"/>
      <c r="X15" s="57">
        <f>'附录-指南缺省值'!D16</f>
        <v>41.868</v>
      </c>
      <c r="Y15" s="58">
        <f>'附录-指南缺省值'!E16/1000</f>
        <v>0.0172</v>
      </c>
      <c r="Z15" s="57">
        <f>'附录-指南缺省值'!F16</f>
        <v>0.98</v>
      </c>
      <c r="AA15" s="59">
        <f t="shared" si="4"/>
        <v>0</v>
      </c>
      <c r="AB15" s="56"/>
      <c r="AC15" s="57">
        <f>'附录-指南缺省值'!D16</f>
        <v>41.868</v>
      </c>
      <c r="AD15" s="58">
        <f>'附录-指南缺省值'!E16/1000</f>
        <v>0.0172</v>
      </c>
      <c r="AE15" s="57">
        <f>'附录-指南缺省值'!F16</f>
        <v>0.98</v>
      </c>
      <c r="AF15" s="59">
        <f t="shared" si="5"/>
        <v>0</v>
      </c>
      <c r="AG15" s="56"/>
      <c r="AH15" s="77"/>
      <c r="AI15" s="78"/>
      <c r="AJ15" s="79"/>
      <c r="AK15" s="59">
        <f t="shared" si="6"/>
        <v>0</v>
      </c>
      <c r="AL15" s="56"/>
      <c r="AM15" s="57">
        <f>'附录-指南缺省值'!D16</f>
        <v>41.868</v>
      </c>
      <c r="AN15" s="58">
        <f>'附录-指南缺省值'!E16/1000</f>
        <v>0.0172</v>
      </c>
      <c r="AO15" s="57">
        <f>'附录-指南缺省值'!F16</f>
        <v>0.98</v>
      </c>
      <c r="AP15" s="83">
        <f t="shared" si="7"/>
        <v>0</v>
      </c>
    </row>
    <row r="16" ht="20.1" customHeight="1" spans="1:42">
      <c r="A16" s="60"/>
      <c r="B16" s="55" t="s">
        <v>174</v>
      </c>
      <c r="C16" s="56"/>
      <c r="D16" s="57">
        <f>'附录-指南缺省值'!D17</f>
        <v>50.179</v>
      </c>
      <c r="E16" s="58">
        <f>'附录-指南缺省值'!E17/1000</f>
        <v>0.0172</v>
      </c>
      <c r="F16" s="57">
        <f>'附录-指南缺省值'!F17</f>
        <v>0.98</v>
      </c>
      <c r="G16" s="59">
        <f t="shared" si="0"/>
        <v>0</v>
      </c>
      <c r="H16" s="56"/>
      <c r="I16" s="57">
        <f>'附录-指南缺省值'!D17</f>
        <v>50.179</v>
      </c>
      <c r="J16" s="58">
        <f>'附录-指南缺省值'!E17/1000</f>
        <v>0.0172</v>
      </c>
      <c r="K16" s="57">
        <f>'附录-指南缺省值'!F17</f>
        <v>0.98</v>
      </c>
      <c r="L16" s="59">
        <f t="shared" si="1"/>
        <v>0</v>
      </c>
      <c r="M16" s="56"/>
      <c r="N16" s="57">
        <f>'附录-指南缺省值'!D17</f>
        <v>50.179</v>
      </c>
      <c r="O16" s="58">
        <f>'附录-指南缺省值'!E17/1000</f>
        <v>0.0172</v>
      </c>
      <c r="P16" s="57">
        <f>'附录-指南缺省值'!F17</f>
        <v>0.98</v>
      </c>
      <c r="Q16" s="59">
        <f t="shared" si="2"/>
        <v>0</v>
      </c>
      <c r="R16" s="56"/>
      <c r="S16" s="57">
        <f>'附录-指南缺省值'!D17</f>
        <v>50.179</v>
      </c>
      <c r="T16" s="58">
        <f>'附录-指南缺省值'!E17/1000</f>
        <v>0.0172</v>
      </c>
      <c r="U16" s="57">
        <f>'附录-指南缺省值'!F17</f>
        <v>0.98</v>
      </c>
      <c r="V16" s="59">
        <f t="shared" si="3"/>
        <v>0</v>
      </c>
      <c r="W16" s="56"/>
      <c r="X16" s="57">
        <f>'附录-指南缺省值'!D17</f>
        <v>50.179</v>
      </c>
      <c r="Y16" s="58">
        <f>'附录-指南缺省值'!E17/1000</f>
        <v>0.0172</v>
      </c>
      <c r="Z16" s="57">
        <f>'附录-指南缺省值'!F17</f>
        <v>0.98</v>
      </c>
      <c r="AA16" s="59">
        <f t="shared" si="4"/>
        <v>0</v>
      </c>
      <c r="AB16" s="56"/>
      <c r="AC16" s="57">
        <f>'附录-指南缺省值'!D17</f>
        <v>50.179</v>
      </c>
      <c r="AD16" s="58">
        <f>'附录-指南缺省值'!E17/1000</f>
        <v>0.0172</v>
      </c>
      <c r="AE16" s="57">
        <f>'附录-指南缺省值'!F17</f>
        <v>0.98</v>
      </c>
      <c r="AF16" s="59">
        <f t="shared" si="5"/>
        <v>0</v>
      </c>
      <c r="AG16" s="56"/>
      <c r="AH16" s="77"/>
      <c r="AI16" s="78"/>
      <c r="AJ16" s="79"/>
      <c r="AK16" s="59">
        <f t="shared" si="6"/>
        <v>0</v>
      </c>
      <c r="AL16" s="56"/>
      <c r="AM16" s="57">
        <f>'附录-指南缺省值'!D17</f>
        <v>50.179</v>
      </c>
      <c r="AN16" s="58">
        <f>'附录-指南缺省值'!E17/1000</f>
        <v>0.0172</v>
      </c>
      <c r="AO16" s="57">
        <f>'附录-指南缺省值'!F17</f>
        <v>0.98</v>
      </c>
      <c r="AP16" s="83">
        <f t="shared" si="7"/>
        <v>0</v>
      </c>
    </row>
    <row r="17" s="46" customFormat="1" ht="20.1" customHeight="1" spans="1:42">
      <c r="A17" s="60"/>
      <c r="B17" s="55" t="s">
        <v>175</v>
      </c>
      <c r="C17" s="56"/>
      <c r="D17" s="57">
        <f>'附录-指南缺省值'!D18</f>
        <v>33.453</v>
      </c>
      <c r="E17" s="58">
        <f>'附录-指南缺省值'!E18/1000</f>
        <v>0.022</v>
      </c>
      <c r="F17" s="57">
        <f>'附录-指南缺省值'!F18</f>
        <v>0.98</v>
      </c>
      <c r="G17" s="59">
        <f t="shared" si="0"/>
        <v>0</v>
      </c>
      <c r="H17" s="56"/>
      <c r="I17" s="57">
        <f>'附录-指南缺省值'!D18</f>
        <v>33.453</v>
      </c>
      <c r="J17" s="58">
        <f>'附录-指南缺省值'!E18/1000</f>
        <v>0.022</v>
      </c>
      <c r="K17" s="57">
        <f>'附录-指南缺省值'!F18</f>
        <v>0.98</v>
      </c>
      <c r="L17" s="59">
        <f t="shared" si="1"/>
        <v>0</v>
      </c>
      <c r="M17" s="56"/>
      <c r="N17" s="57">
        <f>'附录-指南缺省值'!D18</f>
        <v>33.453</v>
      </c>
      <c r="O17" s="58">
        <f>'附录-指南缺省值'!E18/1000</f>
        <v>0.022</v>
      </c>
      <c r="P17" s="57">
        <f>'附录-指南缺省值'!F18</f>
        <v>0.98</v>
      </c>
      <c r="Q17" s="59">
        <f t="shared" si="2"/>
        <v>0</v>
      </c>
      <c r="R17" s="56"/>
      <c r="S17" s="57">
        <f>'附录-指南缺省值'!D18</f>
        <v>33.453</v>
      </c>
      <c r="T17" s="58">
        <f>'附录-指南缺省值'!E18/1000</f>
        <v>0.022</v>
      </c>
      <c r="U17" s="57">
        <f>'附录-指南缺省值'!F18</f>
        <v>0.98</v>
      </c>
      <c r="V17" s="59">
        <f t="shared" si="3"/>
        <v>0</v>
      </c>
      <c r="W17" s="56"/>
      <c r="X17" s="57">
        <f>'附录-指南缺省值'!D18</f>
        <v>33.453</v>
      </c>
      <c r="Y17" s="58">
        <f>'附录-指南缺省值'!E18/1000</f>
        <v>0.022</v>
      </c>
      <c r="Z17" s="57">
        <f>'附录-指南缺省值'!F18</f>
        <v>0.98</v>
      </c>
      <c r="AA17" s="59">
        <f t="shared" si="4"/>
        <v>0</v>
      </c>
      <c r="AB17" s="56"/>
      <c r="AC17" s="57">
        <f>'附录-指南缺省值'!D18</f>
        <v>33.453</v>
      </c>
      <c r="AD17" s="58">
        <f>'附录-指南缺省值'!E18/1000</f>
        <v>0.022</v>
      </c>
      <c r="AE17" s="57">
        <f>'附录-指南缺省值'!F18</f>
        <v>0.98</v>
      </c>
      <c r="AF17" s="59">
        <f t="shared" si="5"/>
        <v>0</v>
      </c>
      <c r="AG17" s="56"/>
      <c r="AH17" s="77"/>
      <c r="AI17" s="78"/>
      <c r="AJ17" s="79"/>
      <c r="AK17" s="59">
        <f t="shared" si="6"/>
        <v>0</v>
      </c>
      <c r="AL17" s="56"/>
      <c r="AM17" s="57">
        <f>'附录-指南缺省值'!D18</f>
        <v>33.453</v>
      </c>
      <c r="AN17" s="58">
        <f>'附录-指南缺省值'!E18/1000</f>
        <v>0.022</v>
      </c>
      <c r="AO17" s="57">
        <f>'附录-指南缺省值'!F18</f>
        <v>0.98</v>
      </c>
      <c r="AP17" s="83">
        <f t="shared" si="7"/>
        <v>0</v>
      </c>
    </row>
    <row r="18" s="46" customFormat="1" ht="20.1" customHeight="1" spans="1:42">
      <c r="A18" s="60"/>
      <c r="B18" s="55" t="s">
        <v>176</v>
      </c>
      <c r="C18" s="56"/>
      <c r="D18" s="57">
        <f>'附录-指南缺省值'!D19</f>
        <v>41.816</v>
      </c>
      <c r="E18" s="58">
        <f>'附录-指南缺省值'!E19/1000</f>
        <v>0.0227</v>
      </c>
      <c r="F18" s="57">
        <f>'附录-指南缺省值'!F19</f>
        <v>0.98</v>
      </c>
      <c r="G18" s="59">
        <f t="shared" si="0"/>
        <v>0</v>
      </c>
      <c r="H18" s="56"/>
      <c r="I18" s="57">
        <f>'附录-指南缺省值'!D19</f>
        <v>41.816</v>
      </c>
      <c r="J18" s="58">
        <f>'附录-指南缺省值'!E19/1000</f>
        <v>0.0227</v>
      </c>
      <c r="K18" s="57">
        <f>'附录-指南缺省值'!F19</f>
        <v>0.98</v>
      </c>
      <c r="L18" s="59">
        <f t="shared" si="1"/>
        <v>0</v>
      </c>
      <c r="M18" s="56"/>
      <c r="N18" s="57">
        <f>'附录-指南缺省值'!D19</f>
        <v>41.816</v>
      </c>
      <c r="O18" s="58">
        <f>'附录-指南缺省值'!E19/1000</f>
        <v>0.0227</v>
      </c>
      <c r="P18" s="57">
        <f>'附录-指南缺省值'!F19</f>
        <v>0.98</v>
      </c>
      <c r="Q18" s="59">
        <f t="shared" si="2"/>
        <v>0</v>
      </c>
      <c r="R18" s="56"/>
      <c r="S18" s="57">
        <f>'附录-指南缺省值'!D19</f>
        <v>41.816</v>
      </c>
      <c r="T18" s="58">
        <f>'附录-指南缺省值'!E19/1000</f>
        <v>0.0227</v>
      </c>
      <c r="U18" s="57">
        <f>'附录-指南缺省值'!F19</f>
        <v>0.98</v>
      </c>
      <c r="V18" s="59">
        <f t="shared" si="3"/>
        <v>0</v>
      </c>
      <c r="W18" s="56"/>
      <c r="X18" s="57">
        <f>'附录-指南缺省值'!D19</f>
        <v>41.816</v>
      </c>
      <c r="Y18" s="58">
        <f>'附录-指南缺省值'!E19/1000</f>
        <v>0.0227</v>
      </c>
      <c r="Z18" s="57">
        <f>'附录-指南缺省值'!F19</f>
        <v>0.98</v>
      </c>
      <c r="AA18" s="59">
        <f t="shared" si="4"/>
        <v>0</v>
      </c>
      <c r="AB18" s="56"/>
      <c r="AC18" s="57">
        <f>'附录-指南缺省值'!D19</f>
        <v>41.816</v>
      </c>
      <c r="AD18" s="58">
        <f>'附录-指南缺省值'!E19/1000</f>
        <v>0.0227</v>
      </c>
      <c r="AE18" s="57">
        <f>'附录-指南缺省值'!F19</f>
        <v>0.98</v>
      </c>
      <c r="AF18" s="59">
        <f t="shared" si="5"/>
        <v>0</v>
      </c>
      <c r="AG18" s="56"/>
      <c r="AH18" s="77"/>
      <c r="AI18" s="78"/>
      <c r="AJ18" s="79"/>
      <c r="AK18" s="59">
        <f t="shared" si="6"/>
        <v>0</v>
      </c>
      <c r="AL18" s="56"/>
      <c r="AM18" s="57">
        <f>'附录-指南缺省值'!D19</f>
        <v>41.816</v>
      </c>
      <c r="AN18" s="58">
        <f>'附录-指南缺省值'!E19/1000</f>
        <v>0.0227</v>
      </c>
      <c r="AO18" s="57">
        <f>'附录-指南缺省值'!F19</f>
        <v>0.98</v>
      </c>
      <c r="AP18" s="83">
        <f t="shared" si="7"/>
        <v>0</v>
      </c>
    </row>
    <row r="19" ht="20.1" customHeight="1" spans="1:42">
      <c r="A19" s="54" t="s">
        <v>177</v>
      </c>
      <c r="B19" s="55" t="s">
        <v>178</v>
      </c>
      <c r="C19" s="56"/>
      <c r="D19" s="57">
        <f>'附录-指南缺省值'!D20</f>
        <v>173.54</v>
      </c>
      <c r="E19" s="58">
        <f>'附录-指南缺省值'!E20/1000</f>
        <v>0.0121</v>
      </c>
      <c r="F19" s="57">
        <f>'附录-指南缺省值'!F20</f>
        <v>0.99</v>
      </c>
      <c r="G19" s="59">
        <f t="shared" si="0"/>
        <v>0</v>
      </c>
      <c r="H19" s="56"/>
      <c r="I19" s="57">
        <f>'附录-指南缺省值'!D20</f>
        <v>173.54</v>
      </c>
      <c r="J19" s="58">
        <f>'附录-指南缺省值'!E20/1000</f>
        <v>0.0121</v>
      </c>
      <c r="K19" s="57">
        <f>'附录-指南缺省值'!F20</f>
        <v>0.99</v>
      </c>
      <c r="L19" s="59">
        <f t="shared" si="1"/>
        <v>0</v>
      </c>
      <c r="M19" s="56"/>
      <c r="N19" s="57">
        <f>'附录-指南缺省值'!D20</f>
        <v>173.54</v>
      </c>
      <c r="O19" s="58">
        <f>'附录-指南缺省值'!E20/1000</f>
        <v>0.0121</v>
      </c>
      <c r="P19" s="57">
        <f>'附录-指南缺省值'!F20</f>
        <v>0.99</v>
      </c>
      <c r="Q19" s="59">
        <f t="shared" si="2"/>
        <v>0</v>
      </c>
      <c r="R19" s="56"/>
      <c r="S19" s="57">
        <f>'附录-指南缺省值'!D20</f>
        <v>173.54</v>
      </c>
      <c r="T19" s="58">
        <f>'附录-指南缺省值'!E20/1000</f>
        <v>0.0121</v>
      </c>
      <c r="U19" s="57">
        <f>'附录-指南缺省值'!F20</f>
        <v>0.99</v>
      </c>
      <c r="V19" s="59">
        <f t="shared" si="3"/>
        <v>0</v>
      </c>
      <c r="W19" s="56"/>
      <c r="X19" s="57">
        <f>'附录-指南缺省值'!D20</f>
        <v>173.54</v>
      </c>
      <c r="Y19" s="58">
        <f>'附录-指南缺省值'!E20/1000</f>
        <v>0.0121</v>
      </c>
      <c r="Z19" s="57">
        <f>'附录-指南缺省值'!F20</f>
        <v>0.99</v>
      </c>
      <c r="AA19" s="59">
        <f t="shared" si="4"/>
        <v>0</v>
      </c>
      <c r="AB19" s="56"/>
      <c r="AC19" s="57">
        <f>'附录-指南缺省值'!D20</f>
        <v>173.54</v>
      </c>
      <c r="AD19" s="58">
        <f>'附录-指南缺省值'!E20/1000</f>
        <v>0.0121</v>
      </c>
      <c r="AE19" s="57">
        <f>'附录-指南缺省值'!F20</f>
        <v>0.99</v>
      </c>
      <c r="AF19" s="59">
        <f t="shared" si="5"/>
        <v>0</v>
      </c>
      <c r="AG19" s="56"/>
      <c r="AH19" s="77"/>
      <c r="AI19" s="78"/>
      <c r="AJ19" s="79"/>
      <c r="AK19" s="59">
        <f t="shared" si="6"/>
        <v>0</v>
      </c>
      <c r="AL19" s="56"/>
      <c r="AM19" s="57">
        <f>'附录-指南缺省值'!D20</f>
        <v>173.54</v>
      </c>
      <c r="AN19" s="58">
        <f>'附录-指南缺省值'!E20/1000</f>
        <v>0.0121</v>
      </c>
      <c r="AO19" s="57">
        <f>'附录-指南缺省值'!F20</f>
        <v>0.99</v>
      </c>
      <c r="AP19" s="83">
        <f t="shared" si="7"/>
        <v>0</v>
      </c>
    </row>
    <row r="20" s="46" customFormat="1" ht="20.1" customHeight="1" spans="1:42">
      <c r="A20" s="54"/>
      <c r="B20" s="55" t="s">
        <v>179</v>
      </c>
      <c r="C20" s="56"/>
      <c r="D20" s="57">
        <f>'附录-指南缺省值'!D21</f>
        <v>33</v>
      </c>
      <c r="E20" s="58">
        <f>'附录-指南缺省值'!E21/1000</f>
        <v>0.0708</v>
      </c>
      <c r="F20" s="57">
        <f>'附录-指南缺省值'!F21</f>
        <v>0.99</v>
      </c>
      <c r="G20" s="59">
        <f t="shared" si="0"/>
        <v>0</v>
      </c>
      <c r="H20" s="56"/>
      <c r="I20" s="57">
        <f>'附录-指南缺省值'!D21</f>
        <v>33</v>
      </c>
      <c r="J20" s="58">
        <f>'附录-指南缺省值'!E21/1000</f>
        <v>0.0708</v>
      </c>
      <c r="K20" s="57">
        <f>'附录-指南缺省值'!F21</f>
        <v>0.99</v>
      </c>
      <c r="L20" s="59">
        <f t="shared" si="1"/>
        <v>0</v>
      </c>
      <c r="M20" s="56"/>
      <c r="N20" s="57">
        <f>'附录-指南缺省值'!D21</f>
        <v>33</v>
      </c>
      <c r="O20" s="58">
        <f>'附录-指南缺省值'!E21/1000</f>
        <v>0.0708</v>
      </c>
      <c r="P20" s="57">
        <f>'附录-指南缺省值'!F21</f>
        <v>0.99</v>
      </c>
      <c r="Q20" s="59">
        <f t="shared" si="2"/>
        <v>0</v>
      </c>
      <c r="R20" s="56"/>
      <c r="S20" s="57">
        <f>'附录-指南缺省值'!D21</f>
        <v>33</v>
      </c>
      <c r="T20" s="58">
        <f>'附录-指南缺省值'!E21/1000</f>
        <v>0.0708</v>
      </c>
      <c r="U20" s="57">
        <f>'附录-指南缺省值'!F21</f>
        <v>0.99</v>
      </c>
      <c r="V20" s="59">
        <f t="shared" si="3"/>
        <v>0</v>
      </c>
      <c r="W20" s="56"/>
      <c r="X20" s="57">
        <f>'附录-指南缺省值'!D21</f>
        <v>33</v>
      </c>
      <c r="Y20" s="58">
        <f>'附录-指南缺省值'!E21/1000</f>
        <v>0.0708</v>
      </c>
      <c r="Z20" s="57">
        <f>'附录-指南缺省值'!F21</f>
        <v>0.99</v>
      </c>
      <c r="AA20" s="59">
        <f t="shared" si="4"/>
        <v>0</v>
      </c>
      <c r="AB20" s="56"/>
      <c r="AC20" s="57">
        <f>'附录-指南缺省值'!D21</f>
        <v>33</v>
      </c>
      <c r="AD20" s="58">
        <f>'附录-指南缺省值'!E21/1000</f>
        <v>0.0708</v>
      </c>
      <c r="AE20" s="57">
        <f>'附录-指南缺省值'!F21</f>
        <v>0.99</v>
      </c>
      <c r="AF20" s="59">
        <f t="shared" si="5"/>
        <v>0</v>
      </c>
      <c r="AG20" s="56"/>
      <c r="AH20" s="77"/>
      <c r="AI20" s="78"/>
      <c r="AJ20" s="79"/>
      <c r="AK20" s="59">
        <f t="shared" si="6"/>
        <v>0</v>
      </c>
      <c r="AL20" s="56"/>
      <c r="AM20" s="57">
        <f>'附录-指南缺省值'!D21</f>
        <v>33</v>
      </c>
      <c r="AN20" s="58">
        <f>'附录-指南缺省值'!E21/1000</f>
        <v>0.0708</v>
      </c>
      <c r="AO20" s="57">
        <f>'附录-指南缺省值'!F21</f>
        <v>0.99</v>
      </c>
      <c r="AP20" s="83">
        <f t="shared" si="7"/>
        <v>0</v>
      </c>
    </row>
    <row r="21" s="46" customFormat="1" ht="20.1" customHeight="1" spans="1:42">
      <c r="A21" s="54"/>
      <c r="B21" s="55" t="s">
        <v>180</v>
      </c>
      <c r="C21" s="56"/>
      <c r="D21" s="57">
        <f>'附录-指南缺省值'!D22</f>
        <v>84</v>
      </c>
      <c r="E21" s="58">
        <f>'附录-指南缺省值'!E22/1000</f>
        <v>0.0496</v>
      </c>
      <c r="F21" s="57">
        <f>'附录-指南缺省值'!F22</f>
        <v>0.99</v>
      </c>
      <c r="G21" s="59">
        <f t="shared" si="0"/>
        <v>0</v>
      </c>
      <c r="H21" s="56"/>
      <c r="I21" s="57">
        <f>'附录-指南缺省值'!D22</f>
        <v>84</v>
      </c>
      <c r="J21" s="58">
        <f>'附录-指南缺省值'!E22/1000</f>
        <v>0.0496</v>
      </c>
      <c r="K21" s="57">
        <f>'附录-指南缺省值'!F22</f>
        <v>0.99</v>
      </c>
      <c r="L21" s="59">
        <f t="shared" si="1"/>
        <v>0</v>
      </c>
      <c r="M21" s="56"/>
      <c r="N21" s="57">
        <f>'附录-指南缺省值'!D22</f>
        <v>84</v>
      </c>
      <c r="O21" s="58">
        <f>'附录-指南缺省值'!E22/1000</f>
        <v>0.0496</v>
      </c>
      <c r="P21" s="57">
        <f>'附录-指南缺省值'!F22</f>
        <v>0.99</v>
      </c>
      <c r="Q21" s="59">
        <f t="shared" si="2"/>
        <v>0</v>
      </c>
      <c r="R21" s="56"/>
      <c r="S21" s="57">
        <f>'附录-指南缺省值'!D22</f>
        <v>84</v>
      </c>
      <c r="T21" s="58">
        <f>'附录-指南缺省值'!E22/1000</f>
        <v>0.0496</v>
      </c>
      <c r="U21" s="57">
        <f>'附录-指南缺省值'!F22</f>
        <v>0.99</v>
      </c>
      <c r="V21" s="59">
        <f t="shared" si="3"/>
        <v>0</v>
      </c>
      <c r="W21" s="56"/>
      <c r="X21" s="57">
        <f>'附录-指南缺省值'!D22</f>
        <v>84</v>
      </c>
      <c r="Y21" s="58">
        <f>'附录-指南缺省值'!E22/1000</f>
        <v>0.0496</v>
      </c>
      <c r="Z21" s="57">
        <f>'附录-指南缺省值'!F22</f>
        <v>0.99</v>
      </c>
      <c r="AA21" s="59">
        <f t="shared" si="4"/>
        <v>0</v>
      </c>
      <c r="AB21" s="56"/>
      <c r="AC21" s="57">
        <f>'附录-指南缺省值'!D22</f>
        <v>84</v>
      </c>
      <c r="AD21" s="58">
        <f>'附录-指南缺省值'!E22/1000</f>
        <v>0.0496</v>
      </c>
      <c r="AE21" s="57">
        <f>'附录-指南缺省值'!F22</f>
        <v>0.99</v>
      </c>
      <c r="AF21" s="59">
        <f t="shared" si="5"/>
        <v>0</v>
      </c>
      <c r="AG21" s="56"/>
      <c r="AH21" s="77"/>
      <c r="AI21" s="78"/>
      <c r="AJ21" s="79"/>
      <c r="AK21" s="59">
        <f t="shared" si="6"/>
        <v>0</v>
      </c>
      <c r="AL21" s="56"/>
      <c r="AM21" s="57">
        <f>'附录-指南缺省值'!D22</f>
        <v>84</v>
      </c>
      <c r="AN21" s="58">
        <f>'附录-指南缺省值'!E22/1000</f>
        <v>0.0496</v>
      </c>
      <c r="AO21" s="57">
        <f>'附录-指南缺省值'!F22</f>
        <v>0.99</v>
      </c>
      <c r="AP21" s="83">
        <f t="shared" si="7"/>
        <v>0</v>
      </c>
    </row>
    <row r="22" ht="20.1" customHeight="1" spans="1:42">
      <c r="A22" s="54"/>
      <c r="B22" s="55" t="s">
        <v>181</v>
      </c>
      <c r="C22" s="56"/>
      <c r="D22" s="57">
        <f>'附录-指南缺省值'!D23</f>
        <v>52.27</v>
      </c>
      <c r="E22" s="58">
        <f>'附录-指南缺省值'!E23/1000</f>
        <v>0.0122</v>
      </c>
      <c r="F22" s="57">
        <f>'附录-指南缺省值'!F23</f>
        <v>0.99</v>
      </c>
      <c r="G22" s="59">
        <f t="shared" si="0"/>
        <v>0</v>
      </c>
      <c r="H22" s="56"/>
      <c r="I22" s="57">
        <f>'附录-指南缺省值'!D23</f>
        <v>52.27</v>
      </c>
      <c r="J22" s="58">
        <f>'附录-指南缺省值'!E23/1000</f>
        <v>0.0122</v>
      </c>
      <c r="K22" s="57">
        <f>'附录-指南缺省值'!F23</f>
        <v>0.99</v>
      </c>
      <c r="L22" s="59">
        <f t="shared" si="1"/>
        <v>0</v>
      </c>
      <c r="M22" s="56"/>
      <c r="N22" s="57">
        <f>'附录-指南缺省值'!D23</f>
        <v>52.27</v>
      </c>
      <c r="O22" s="58">
        <f>'附录-指南缺省值'!E23/1000</f>
        <v>0.0122</v>
      </c>
      <c r="P22" s="57">
        <f>'附录-指南缺省值'!F23</f>
        <v>0.99</v>
      </c>
      <c r="Q22" s="59">
        <f t="shared" si="2"/>
        <v>0</v>
      </c>
      <c r="R22" s="56"/>
      <c r="S22" s="57">
        <f>'附录-指南缺省值'!D23</f>
        <v>52.27</v>
      </c>
      <c r="T22" s="58">
        <f>'附录-指南缺省值'!E23/1000</f>
        <v>0.0122</v>
      </c>
      <c r="U22" s="57">
        <f>'附录-指南缺省值'!F23</f>
        <v>0.99</v>
      </c>
      <c r="V22" s="59">
        <f t="shared" si="3"/>
        <v>0</v>
      </c>
      <c r="W22" s="56"/>
      <c r="X22" s="57">
        <f>'附录-指南缺省值'!D23</f>
        <v>52.27</v>
      </c>
      <c r="Y22" s="58">
        <f>'附录-指南缺省值'!E23/1000</f>
        <v>0.0122</v>
      </c>
      <c r="Z22" s="57">
        <f>'附录-指南缺省值'!F23</f>
        <v>0.99</v>
      </c>
      <c r="AA22" s="59">
        <f t="shared" si="4"/>
        <v>0</v>
      </c>
      <c r="AB22" s="56"/>
      <c r="AC22" s="57">
        <f>'附录-指南缺省值'!D23</f>
        <v>52.27</v>
      </c>
      <c r="AD22" s="58">
        <f>'附录-指南缺省值'!E23/1000</f>
        <v>0.0122</v>
      </c>
      <c r="AE22" s="57">
        <f>'附录-指南缺省值'!F23</f>
        <v>0.99</v>
      </c>
      <c r="AF22" s="59">
        <f t="shared" si="5"/>
        <v>0</v>
      </c>
      <c r="AG22" s="56"/>
      <c r="AH22" s="77"/>
      <c r="AI22" s="78"/>
      <c r="AJ22" s="79"/>
      <c r="AK22" s="59">
        <f t="shared" si="6"/>
        <v>0</v>
      </c>
      <c r="AL22" s="56"/>
      <c r="AM22" s="57">
        <f>'附录-指南缺省值'!D23</f>
        <v>52.27</v>
      </c>
      <c r="AN22" s="58">
        <f>'附录-指南缺省值'!E23/1000</f>
        <v>0.0122</v>
      </c>
      <c r="AO22" s="57">
        <f>'附录-指南缺省值'!F23</f>
        <v>0.99</v>
      </c>
      <c r="AP22" s="83">
        <f t="shared" si="7"/>
        <v>0</v>
      </c>
    </row>
    <row r="23" ht="20.1" customHeight="1" spans="1:42">
      <c r="A23" s="54"/>
      <c r="B23" s="55" t="s">
        <v>182</v>
      </c>
      <c r="C23" s="56"/>
      <c r="D23" s="57">
        <f>'附录-指南缺省值'!D24</f>
        <v>389.31</v>
      </c>
      <c r="E23" s="58">
        <f>'附录-指南缺省值'!E24/1000</f>
        <v>0.0153</v>
      </c>
      <c r="F23" s="57">
        <f>'附录-指南缺省值'!F24</f>
        <v>0.99</v>
      </c>
      <c r="G23" s="59">
        <f t="shared" si="0"/>
        <v>0</v>
      </c>
      <c r="H23" s="56"/>
      <c r="I23" s="57">
        <f>'附录-指南缺省值'!D24</f>
        <v>389.31</v>
      </c>
      <c r="J23" s="58">
        <f>'附录-指南缺省值'!E24/1000</f>
        <v>0.0153</v>
      </c>
      <c r="K23" s="57">
        <f>'附录-指南缺省值'!F24</f>
        <v>0.99</v>
      </c>
      <c r="L23" s="59">
        <f t="shared" si="1"/>
        <v>0</v>
      </c>
      <c r="M23" s="56"/>
      <c r="N23" s="57">
        <f>'附录-指南缺省值'!D24</f>
        <v>389.31</v>
      </c>
      <c r="O23" s="58">
        <f>'附录-指南缺省值'!E24/1000</f>
        <v>0.0153</v>
      </c>
      <c r="P23" s="57">
        <f>'附录-指南缺省值'!F24</f>
        <v>0.99</v>
      </c>
      <c r="Q23" s="59">
        <f t="shared" si="2"/>
        <v>0</v>
      </c>
      <c r="R23" s="56"/>
      <c r="S23" s="57">
        <f>'附录-指南缺省值'!D24</f>
        <v>389.31</v>
      </c>
      <c r="T23" s="58">
        <f>'附录-指南缺省值'!E24/1000</f>
        <v>0.0153</v>
      </c>
      <c r="U23" s="57">
        <f>'附录-指南缺省值'!F24</f>
        <v>0.99</v>
      </c>
      <c r="V23" s="59">
        <f t="shared" si="3"/>
        <v>0</v>
      </c>
      <c r="W23" s="56"/>
      <c r="X23" s="57">
        <f>'附录-指南缺省值'!D24</f>
        <v>389.31</v>
      </c>
      <c r="Y23" s="58">
        <f>'附录-指南缺省值'!E24/1000</f>
        <v>0.0153</v>
      </c>
      <c r="Z23" s="57">
        <f>'附录-指南缺省值'!F24</f>
        <v>0.99</v>
      </c>
      <c r="AA23" s="59">
        <f t="shared" si="4"/>
        <v>0</v>
      </c>
      <c r="AB23" s="56"/>
      <c r="AC23" s="57">
        <f>'附录-指南缺省值'!D24</f>
        <v>389.31</v>
      </c>
      <c r="AD23" s="58">
        <f>'附录-指南缺省值'!E24/1000</f>
        <v>0.0153</v>
      </c>
      <c r="AE23" s="57">
        <f>'附录-指南缺省值'!F24</f>
        <v>0.99</v>
      </c>
      <c r="AF23" s="59">
        <f t="shared" si="5"/>
        <v>0</v>
      </c>
      <c r="AG23" s="56"/>
      <c r="AH23" s="77"/>
      <c r="AI23" s="78"/>
      <c r="AJ23" s="79"/>
      <c r="AK23" s="59">
        <f t="shared" si="6"/>
        <v>0</v>
      </c>
      <c r="AL23" s="56"/>
      <c r="AM23" s="57">
        <f>'附录-指南缺省值'!D24</f>
        <v>389.31</v>
      </c>
      <c r="AN23" s="58">
        <f>'附录-指南缺省值'!E24/1000</f>
        <v>0.0153</v>
      </c>
      <c r="AO23" s="57">
        <f>'附录-指南缺省值'!F24</f>
        <v>0.99</v>
      </c>
      <c r="AP23" s="83">
        <f t="shared" si="7"/>
        <v>0</v>
      </c>
    </row>
    <row r="24" ht="20.1" customHeight="1" spans="1:42">
      <c r="A24" s="54"/>
      <c r="B24" s="55" t="s">
        <v>183</v>
      </c>
      <c r="C24" s="56"/>
      <c r="D24" s="57">
        <f>'附录-指南缺省值'!D25</f>
        <v>45.998</v>
      </c>
      <c r="E24" s="58">
        <f>'附录-指南缺省值'!E25/1000</f>
        <v>0.0182</v>
      </c>
      <c r="F24" s="57">
        <f>'附录-指南缺省值'!F25</f>
        <v>0.99</v>
      </c>
      <c r="G24" s="59">
        <f t="shared" si="0"/>
        <v>0</v>
      </c>
      <c r="H24" s="56"/>
      <c r="I24" s="57">
        <f>'附录-指南缺省值'!D25</f>
        <v>45.998</v>
      </c>
      <c r="J24" s="58">
        <f>'附录-指南缺省值'!E25/1000</f>
        <v>0.0182</v>
      </c>
      <c r="K24" s="57">
        <f>'附录-指南缺省值'!F25</f>
        <v>0.99</v>
      </c>
      <c r="L24" s="59">
        <f t="shared" si="1"/>
        <v>0</v>
      </c>
      <c r="M24" s="56"/>
      <c r="N24" s="57">
        <f>'附录-指南缺省值'!D25</f>
        <v>45.998</v>
      </c>
      <c r="O24" s="58">
        <f>'附录-指南缺省值'!E25/1000</f>
        <v>0.0182</v>
      </c>
      <c r="P24" s="57">
        <f>'附录-指南缺省值'!F25</f>
        <v>0.99</v>
      </c>
      <c r="Q24" s="59">
        <f t="shared" si="2"/>
        <v>0</v>
      </c>
      <c r="R24" s="56"/>
      <c r="S24" s="57">
        <f>'附录-指南缺省值'!D25</f>
        <v>45.998</v>
      </c>
      <c r="T24" s="58">
        <f>'附录-指南缺省值'!E25/1000</f>
        <v>0.0182</v>
      </c>
      <c r="U24" s="57">
        <f>'附录-指南缺省值'!F25</f>
        <v>0.99</v>
      </c>
      <c r="V24" s="59">
        <f t="shared" si="3"/>
        <v>0</v>
      </c>
      <c r="W24" s="56"/>
      <c r="X24" s="57">
        <f>'附录-指南缺省值'!D25</f>
        <v>45.998</v>
      </c>
      <c r="Y24" s="58">
        <f>'附录-指南缺省值'!E25/1000</f>
        <v>0.0182</v>
      </c>
      <c r="Z24" s="57">
        <f>'附录-指南缺省值'!F25</f>
        <v>0.99</v>
      </c>
      <c r="AA24" s="59">
        <f t="shared" si="4"/>
        <v>0</v>
      </c>
      <c r="AB24" s="56"/>
      <c r="AC24" s="57">
        <f>'附录-指南缺省值'!D25</f>
        <v>45.998</v>
      </c>
      <c r="AD24" s="58">
        <f>'附录-指南缺省值'!E25/1000</f>
        <v>0.0182</v>
      </c>
      <c r="AE24" s="57">
        <f>'附录-指南缺省值'!F25</f>
        <v>0.99</v>
      </c>
      <c r="AF24" s="59">
        <f t="shared" si="5"/>
        <v>0</v>
      </c>
      <c r="AG24" s="56"/>
      <c r="AH24" s="77"/>
      <c r="AI24" s="78"/>
      <c r="AJ24" s="79"/>
      <c r="AK24" s="59">
        <f t="shared" si="6"/>
        <v>0</v>
      </c>
      <c r="AL24" s="56"/>
      <c r="AM24" s="57">
        <f>'附录-指南缺省值'!D25</f>
        <v>45.998</v>
      </c>
      <c r="AN24" s="58">
        <f>'附录-指南缺省值'!E25/1000</f>
        <v>0.0182</v>
      </c>
      <c r="AO24" s="57">
        <f>'附录-指南缺省值'!F25</f>
        <v>0.99</v>
      </c>
      <c r="AP24" s="83">
        <f t="shared" si="7"/>
        <v>0</v>
      </c>
    </row>
    <row r="25" s="47" customFormat="1" ht="20.1" customHeight="1" spans="1:42">
      <c r="A25" s="61"/>
      <c r="B25" s="62" t="s">
        <v>184</v>
      </c>
      <c r="C25" s="63"/>
      <c r="D25" s="63"/>
      <c r="E25" s="63"/>
      <c r="F25" s="63"/>
      <c r="G25" s="64">
        <f>SUM(G3:G24)</f>
        <v>0</v>
      </c>
      <c r="H25" s="63"/>
      <c r="I25" s="71"/>
      <c r="J25" s="71"/>
      <c r="K25" s="72"/>
      <c r="L25" s="64">
        <f>SUM(L3:L24)</f>
        <v>0</v>
      </c>
      <c r="M25" s="63"/>
      <c r="N25" s="71"/>
      <c r="O25" s="71"/>
      <c r="P25" s="72"/>
      <c r="Q25" s="64">
        <f>SUM(Q3:Q24)</f>
        <v>0</v>
      </c>
      <c r="R25" s="63"/>
      <c r="S25" s="71"/>
      <c r="T25" s="71"/>
      <c r="U25" s="71"/>
      <c r="V25" s="64">
        <f>SUM(V3:V24)</f>
        <v>0</v>
      </c>
      <c r="W25" s="63"/>
      <c r="X25" s="71"/>
      <c r="Y25" s="71"/>
      <c r="Z25" s="71"/>
      <c r="AA25" s="64">
        <f>SUM(AA3:AA24)</f>
        <v>0</v>
      </c>
      <c r="AB25" s="63"/>
      <c r="AC25" s="71"/>
      <c r="AD25" s="71"/>
      <c r="AE25" s="71"/>
      <c r="AF25" s="64">
        <f>SUM(AF3:AF24)</f>
        <v>0</v>
      </c>
      <c r="AG25" s="63"/>
      <c r="AH25" s="71"/>
      <c r="AI25" s="71"/>
      <c r="AJ25" s="71"/>
      <c r="AK25" s="64">
        <f>SUM(AK3:AK24)</f>
        <v>0</v>
      </c>
      <c r="AL25" s="63"/>
      <c r="AM25" s="71"/>
      <c r="AN25" s="71"/>
      <c r="AO25" s="71"/>
      <c r="AP25" s="84">
        <f>SUM(AP3:AP24)</f>
        <v>0</v>
      </c>
    </row>
    <row r="26" s="17" customFormat="1" ht="15" spans="12:42">
      <c r="L26" s="73"/>
      <c r="M26" s="73"/>
      <c r="N26" s="73"/>
      <c r="O26" s="73"/>
      <c r="P26" s="73"/>
      <c r="Q26" s="73"/>
      <c r="R26" s="73"/>
      <c r="S26" s="73"/>
      <c r="V26" s="73"/>
      <c r="W26" s="73"/>
      <c r="X26" s="73"/>
      <c r="AA26" s="73"/>
      <c r="AB26" s="73"/>
      <c r="AC26" s="73"/>
      <c r="AF26" s="73"/>
      <c r="AG26" s="73"/>
      <c r="AH26" s="73"/>
      <c r="AK26" s="73"/>
      <c r="AL26" s="73"/>
      <c r="AM26" s="73"/>
      <c r="AP26" s="73"/>
    </row>
    <row r="27" s="46" customFormat="1" ht="62.25" customHeight="1" spans="1:8">
      <c r="A27" s="65"/>
      <c r="B27" s="66" t="s">
        <v>185</v>
      </c>
      <c r="C27" s="67"/>
      <c r="D27" s="67"/>
      <c r="E27" s="67"/>
      <c r="F27" s="67"/>
      <c r="G27" s="67"/>
      <c r="H27" s="67"/>
    </row>
    <row r="28" s="46" customFormat="1" spans="1:1">
      <c r="A28" s="68"/>
    </row>
    <row r="29" spans="34:39">
      <c r="AH29" s="80"/>
      <c r="AM29" s="80"/>
    </row>
  </sheetData>
  <sheetProtection formatCells="0" formatColumns="0" formatRows="0" insertRows="0" insertColumns="0" insertHyperlinks="0" deleteColumns="0" deleteRows="0"/>
  <mergeCells count="13">
    <mergeCell ref="C1:G1"/>
    <mergeCell ref="H1:L1"/>
    <mergeCell ref="M1:Q1"/>
    <mergeCell ref="R1:V1"/>
    <mergeCell ref="W1:AA1"/>
    <mergeCell ref="AB1:AF1"/>
    <mergeCell ref="AG1:AK1"/>
    <mergeCell ref="AL1:AP1"/>
    <mergeCell ref="B27:H27"/>
    <mergeCell ref="A3:A9"/>
    <mergeCell ref="A10:A18"/>
    <mergeCell ref="A19:A24"/>
    <mergeCell ref="A1:B2"/>
  </mergeCells>
  <pageMargins left="0.751388888888889" right="0.751388888888889" top="1" bottom="1" header="0.507638888888889" footer="0.507638888888889"/>
  <pageSetup paperSize="8" scale="38" fitToHeight="0" orientation="landscape" horizontalDpi="600"/>
  <headerFooter/>
  <colBreaks count="1" manualBreakCount="1">
    <brk id="12" max="1048575" man="1"/>
  </colBreaks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E38"/>
  <sheetViews>
    <sheetView view="pageBreakPreview" zoomScaleNormal="100" zoomScaleSheetLayoutView="100" topLeftCell="A5" workbookViewId="0">
      <selection activeCell="E22" sqref="E22"/>
    </sheetView>
  </sheetViews>
  <sheetFormatPr defaultColWidth="9" defaultRowHeight="15.75" outlineLevelCol="4"/>
  <cols>
    <col min="1" max="1" width="12.125" style="18" customWidth="1"/>
    <col min="2" max="2" width="20.5" style="18" customWidth="1"/>
    <col min="3" max="3" width="19.375" style="18" customWidth="1"/>
    <col min="4" max="4" width="13.625" style="19" customWidth="1"/>
    <col min="5" max="5" width="44.375" style="18" customWidth="1"/>
    <col min="6" max="16384" width="9" style="18"/>
  </cols>
  <sheetData>
    <row r="1" ht="27" customHeight="1" spans="1:5">
      <c r="A1" s="20" t="s">
        <v>186</v>
      </c>
      <c r="B1" s="21"/>
      <c r="C1" s="21"/>
      <c r="D1" s="21"/>
      <c r="E1" s="21"/>
    </row>
    <row r="2" ht="20.1" customHeight="1" spans="1:5">
      <c r="A2" s="22" t="s">
        <v>187</v>
      </c>
      <c r="B2" s="23" t="s">
        <v>188</v>
      </c>
      <c r="C2" s="24" t="s">
        <v>11</v>
      </c>
      <c r="D2" s="24" t="s">
        <v>12</v>
      </c>
      <c r="E2" s="25" t="s">
        <v>189</v>
      </c>
    </row>
    <row r="3" ht="20.1" customHeight="1" spans="1:5">
      <c r="A3" s="26" t="s">
        <v>146</v>
      </c>
      <c r="B3" s="27" t="s">
        <v>190</v>
      </c>
      <c r="C3" s="28" t="s">
        <v>53</v>
      </c>
      <c r="D3" s="29"/>
      <c r="E3" s="30"/>
    </row>
    <row r="4" ht="20.1" customHeight="1" spans="1:5">
      <c r="A4" s="31"/>
      <c r="B4" s="27" t="s">
        <v>191</v>
      </c>
      <c r="C4" s="28" t="s">
        <v>192</v>
      </c>
      <c r="D4" s="29"/>
      <c r="E4" s="30"/>
    </row>
    <row r="5" ht="20.1" customHeight="1" spans="1:5">
      <c r="A5" s="31"/>
      <c r="B5" s="27" t="s">
        <v>193</v>
      </c>
      <c r="C5" s="28" t="s">
        <v>15</v>
      </c>
      <c r="D5" s="32">
        <f>D3*$D$35</f>
        <v>0</v>
      </c>
      <c r="E5" s="30"/>
    </row>
    <row r="6" ht="20.1" customHeight="1" spans="1:5">
      <c r="A6" s="31"/>
      <c r="B6" s="27" t="s">
        <v>194</v>
      </c>
      <c r="C6" s="28" t="s">
        <v>15</v>
      </c>
      <c r="D6" s="32">
        <f>D4*$D$36</f>
        <v>0</v>
      </c>
      <c r="E6" s="30"/>
    </row>
    <row r="7" ht="20.1" customHeight="1" spans="1:5">
      <c r="A7" s="26" t="s">
        <v>147</v>
      </c>
      <c r="B7" s="27" t="s">
        <v>190</v>
      </c>
      <c r="C7" s="28" t="s">
        <v>53</v>
      </c>
      <c r="D7" s="29"/>
      <c r="E7" s="30"/>
    </row>
    <row r="8" ht="20.1" customHeight="1" spans="1:5">
      <c r="A8" s="31"/>
      <c r="B8" s="27" t="s">
        <v>191</v>
      </c>
      <c r="C8" s="28" t="s">
        <v>192</v>
      </c>
      <c r="D8" s="29"/>
      <c r="E8" s="30"/>
    </row>
    <row r="9" ht="20.1" customHeight="1" spans="1:5">
      <c r="A9" s="31"/>
      <c r="B9" s="27" t="s">
        <v>193</v>
      </c>
      <c r="C9" s="28" t="s">
        <v>15</v>
      </c>
      <c r="D9" s="32">
        <f>D7*$D$35</f>
        <v>0</v>
      </c>
      <c r="E9" s="30"/>
    </row>
    <row r="10" ht="20.1" customHeight="1" spans="1:5">
      <c r="A10" s="31"/>
      <c r="B10" s="27" t="s">
        <v>194</v>
      </c>
      <c r="C10" s="28" t="s">
        <v>15</v>
      </c>
      <c r="D10" s="32">
        <f>D8*$D$36</f>
        <v>0</v>
      </c>
      <c r="E10" s="30"/>
    </row>
    <row r="11" ht="20.1" customHeight="1" spans="1:5">
      <c r="A11" s="26" t="s">
        <v>148</v>
      </c>
      <c r="B11" s="27" t="s">
        <v>190</v>
      </c>
      <c r="C11" s="28" t="s">
        <v>53</v>
      </c>
      <c r="D11" s="29"/>
      <c r="E11" s="30"/>
    </row>
    <row r="12" ht="20.1" customHeight="1" spans="1:5">
      <c r="A12" s="31"/>
      <c r="B12" s="27" t="s">
        <v>191</v>
      </c>
      <c r="C12" s="28" t="s">
        <v>192</v>
      </c>
      <c r="D12" s="29"/>
      <c r="E12" s="30"/>
    </row>
    <row r="13" ht="20.1" customHeight="1" spans="1:5">
      <c r="A13" s="31"/>
      <c r="B13" s="27" t="s">
        <v>193</v>
      </c>
      <c r="C13" s="28" t="s">
        <v>15</v>
      </c>
      <c r="D13" s="32">
        <f>D11*$D$35</f>
        <v>0</v>
      </c>
      <c r="E13" s="30"/>
    </row>
    <row r="14" ht="20.1" customHeight="1" spans="1:5">
      <c r="A14" s="31"/>
      <c r="B14" s="27" t="s">
        <v>194</v>
      </c>
      <c r="C14" s="28" t="s">
        <v>15</v>
      </c>
      <c r="D14" s="32">
        <f>D12*$D$36</f>
        <v>0</v>
      </c>
      <c r="E14" s="30"/>
    </row>
    <row r="15" ht="20.1" customHeight="1" spans="1:5">
      <c r="A15" s="33" t="s">
        <v>149</v>
      </c>
      <c r="B15" s="27" t="s">
        <v>190</v>
      </c>
      <c r="C15" s="28" t="s">
        <v>53</v>
      </c>
      <c r="D15" s="29"/>
      <c r="E15" s="30"/>
    </row>
    <row r="16" ht="20.1" customHeight="1" spans="1:5">
      <c r="A16" s="34"/>
      <c r="B16" s="27" t="s">
        <v>191</v>
      </c>
      <c r="C16" s="28" t="s">
        <v>192</v>
      </c>
      <c r="D16" s="29"/>
      <c r="E16" s="30"/>
    </row>
    <row r="17" ht="20.1" customHeight="1" spans="1:5">
      <c r="A17" s="34"/>
      <c r="B17" s="27" t="s">
        <v>193</v>
      </c>
      <c r="C17" s="28" t="s">
        <v>15</v>
      </c>
      <c r="D17" s="32">
        <f>D15*$D$35</f>
        <v>0</v>
      </c>
      <c r="E17" s="30"/>
    </row>
    <row r="18" ht="20.1" customHeight="1" spans="1:5">
      <c r="A18" s="35"/>
      <c r="B18" s="27" t="s">
        <v>194</v>
      </c>
      <c r="C18" s="28" t="s">
        <v>15</v>
      </c>
      <c r="D18" s="32">
        <f>D16*$D$36</f>
        <v>0</v>
      </c>
      <c r="E18" s="30"/>
    </row>
    <row r="19" ht="20.1" customHeight="1" spans="1:5">
      <c r="A19" s="26" t="s">
        <v>150</v>
      </c>
      <c r="B19" s="27" t="s">
        <v>190</v>
      </c>
      <c r="C19" s="28" t="s">
        <v>53</v>
      </c>
      <c r="D19" s="29"/>
      <c r="E19" s="30"/>
    </row>
    <row r="20" ht="20.1" customHeight="1" spans="1:5">
      <c r="A20" s="31"/>
      <c r="B20" s="27" t="s">
        <v>191</v>
      </c>
      <c r="C20" s="28" t="s">
        <v>192</v>
      </c>
      <c r="D20" s="29"/>
      <c r="E20" s="30"/>
    </row>
    <row r="21" ht="20.1" customHeight="1" spans="1:5">
      <c r="A21" s="31"/>
      <c r="B21" s="27" t="s">
        <v>193</v>
      </c>
      <c r="C21" s="28" t="s">
        <v>15</v>
      </c>
      <c r="D21" s="32">
        <f>D19*$D$35</f>
        <v>0</v>
      </c>
      <c r="E21" s="30"/>
    </row>
    <row r="22" ht="20.1" customHeight="1" spans="1:5">
      <c r="A22" s="31"/>
      <c r="B22" s="27" t="s">
        <v>194</v>
      </c>
      <c r="C22" s="28" t="s">
        <v>15</v>
      </c>
      <c r="D22" s="32">
        <f>D20*$D$36</f>
        <v>0</v>
      </c>
      <c r="E22" s="30"/>
    </row>
    <row r="23" ht="20.1" customHeight="1" spans="1:5">
      <c r="A23" s="26" t="s">
        <v>151</v>
      </c>
      <c r="B23" s="27" t="s">
        <v>190</v>
      </c>
      <c r="C23" s="28" t="s">
        <v>53</v>
      </c>
      <c r="D23" s="29"/>
      <c r="E23" s="30"/>
    </row>
    <row r="24" ht="20.1" customHeight="1" spans="1:5">
      <c r="A24" s="31"/>
      <c r="B24" s="27" t="s">
        <v>191</v>
      </c>
      <c r="C24" s="28" t="s">
        <v>192</v>
      </c>
      <c r="D24" s="29"/>
      <c r="E24" s="30"/>
    </row>
    <row r="25" ht="20.1" customHeight="1" spans="1:5">
      <c r="A25" s="31"/>
      <c r="B25" s="27" t="s">
        <v>193</v>
      </c>
      <c r="C25" s="28" t="s">
        <v>15</v>
      </c>
      <c r="D25" s="32">
        <f>D23*$D$35</f>
        <v>0</v>
      </c>
      <c r="E25" s="30"/>
    </row>
    <row r="26" ht="20.1" customHeight="1" spans="1:5">
      <c r="A26" s="31"/>
      <c r="B26" s="27" t="s">
        <v>194</v>
      </c>
      <c r="C26" s="28" t="s">
        <v>15</v>
      </c>
      <c r="D26" s="32">
        <f>D24*$D$36</f>
        <v>0</v>
      </c>
      <c r="E26" s="30"/>
    </row>
    <row r="27" ht="20.1" customHeight="1" spans="1:5">
      <c r="A27" s="26" t="s">
        <v>195</v>
      </c>
      <c r="B27" s="27" t="s">
        <v>190</v>
      </c>
      <c r="C27" s="28" t="s">
        <v>53</v>
      </c>
      <c r="D27" s="29"/>
      <c r="E27" s="30"/>
    </row>
    <row r="28" ht="20.1" customHeight="1" spans="1:5">
      <c r="A28" s="31"/>
      <c r="B28" s="27" t="s">
        <v>191</v>
      </c>
      <c r="C28" s="28" t="s">
        <v>192</v>
      </c>
      <c r="D28" s="29"/>
      <c r="E28" s="30"/>
    </row>
    <row r="29" ht="20.1" customHeight="1" spans="1:5">
      <c r="A29" s="31"/>
      <c r="B29" s="27" t="s">
        <v>193</v>
      </c>
      <c r="C29" s="28" t="s">
        <v>15</v>
      </c>
      <c r="D29" s="32">
        <f>D27*$D$35</f>
        <v>0</v>
      </c>
      <c r="E29" s="30"/>
    </row>
    <row r="30" ht="20.1" customHeight="1" spans="1:5">
      <c r="A30" s="31"/>
      <c r="B30" s="27" t="s">
        <v>194</v>
      </c>
      <c r="C30" s="28" t="s">
        <v>15</v>
      </c>
      <c r="D30" s="32">
        <f>D28*$D$36</f>
        <v>0</v>
      </c>
      <c r="E30" s="30"/>
    </row>
    <row r="31" ht="20.1" customHeight="1" spans="1:5">
      <c r="A31" s="26" t="s">
        <v>153</v>
      </c>
      <c r="B31" s="27" t="s">
        <v>190</v>
      </c>
      <c r="C31" s="28" t="s">
        <v>53</v>
      </c>
      <c r="D31" s="29"/>
      <c r="E31" s="30"/>
    </row>
    <row r="32" ht="20.1" customHeight="1" spans="1:5">
      <c r="A32" s="31"/>
      <c r="B32" s="27" t="s">
        <v>191</v>
      </c>
      <c r="C32" s="28" t="s">
        <v>192</v>
      </c>
      <c r="D32" s="29"/>
      <c r="E32" s="30"/>
    </row>
    <row r="33" ht="20.1" customHeight="1" spans="1:5">
      <c r="A33" s="31"/>
      <c r="B33" s="27" t="s">
        <v>193</v>
      </c>
      <c r="C33" s="28" t="s">
        <v>15</v>
      </c>
      <c r="D33" s="32">
        <f>D31*$D$35</f>
        <v>0</v>
      </c>
      <c r="E33" s="30"/>
    </row>
    <row r="34" ht="20.1" customHeight="1" spans="1:5">
      <c r="A34" s="31"/>
      <c r="B34" s="27" t="s">
        <v>194</v>
      </c>
      <c r="C34" s="28" t="s">
        <v>15</v>
      </c>
      <c r="D34" s="32">
        <f>D32*$D$36</f>
        <v>0</v>
      </c>
      <c r="E34" s="30"/>
    </row>
    <row r="35" ht="31.5" spans="1:5">
      <c r="A35" s="36" t="s">
        <v>196</v>
      </c>
      <c r="B35" s="37"/>
      <c r="C35" s="28" t="s">
        <v>197</v>
      </c>
      <c r="D35" s="37">
        <v>0.6101</v>
      </c>
      <c r="E35" s="38" t="s">
        <v>198</v>
      </c>
    </row>
    <row r="36" ht="20.1" customHeight="1" spans="1:5">
      <c r="A36" s="39" t="s">
        <v>199</v>
      </c>
      <c r="B36" s="40"/>
      <c r="C36" s="41" t="s">
        <v>200</v>
      </c>
      <c r="D36" s="40">
        <v>0.11</v>
      </c>
      <c r="E36" s="42"/>
    </row>
    <row r="37" s="17" customFormat="1" ht="51" customHeight="1" spans="1:5">
      <c r="A37" s="43" t="s">
        <v>201</v>
      </c>
      <c r="B37" s="44"/>
      <c r="C37" s="44"/>
      <c r="D37" s="44"/>
      <c r="E37" s="44"/>
    </row>
    <row r="38" s="17" customFormat="1" ht="15" spans="4:4">
      <c r="D38" s="45"/>
    </row>
  </sheetData>
  <sheetProtection formatCells="0" formatColumns="0" formatRows="0" insertRows="0" insertColumns="0" insertHyperlinks="0" deleteColumns="0" deleteRows="0"/>
  <mergeCells count="12">
    <mergeCell ref="A1:E1"/>
    <mergeCell ref="A35:B35"/>
    <mergeCell ref="A36:B36"/>
    <mergeCell ref="A37:E37"/>
    <mergeCell ref="A3:A6"/>
    <mergeCell ref="A7:A10"/>
    <mergeCell ref="A11:A14"/>
    <mergeCell ref="A15:A18"/>
    <mergeCell ref="A19:A22"/>
    <mergeCell ref="A23:A26"/>
    <mergeCell ref="A27:A30"/>
    <mergeCell ref="A31:A34"/>
  </mergeCells>
  <pageMargins left="0.75" right="0.75" top="1" bottom="1" header="0.509027777777778" footer="0.509027777777778"/>
  <pageSetup paperSize="9" scale="80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F49"/>
  <sheetViews>
    <sheetView tabSelected="1" view="pageBreakPreview" zoomScaleNormal="100" zoomScaleSheetLayoutView="100" workbookViewId="0">
      <selection activeCell="F62" sqref="F62"/>
    </sheetView>
  </sheetViews>
  <sheetFormatPr defaultColWidth="9" defaultRowHeight="15.75" outlineLevelCol="5"/>
  <cols>
    <col min="1" max="1" width="9" style="1"/>
    <col min="2" max="2" width="12.625" style="1" customWidth="1"/>
    <col min="3" max="3" width="11.125" style="1" customWidth="1"/>
    <col min="4" max="4" width="19.5" style="1" customWidth="1"/>
    <col min="5" max="6" width="16.125" style="1" customWidth="1"/>
    <col min="7" max="16384" width="9" style="2"/>
  </cols>
  <sheetData>
    <row r="1" ht="24" customHeight="1" spans="1:2">
      <c r="A1" s="3" t="s">
        <v>202</v>
      </c>
      <c r="B1" s="3"/>
    </row>
    <row r="2" ht="27.75" customHeight="1" spans="1:6">
      <c r="A2" s="4" t="s">
        <v>203</v>
      </c>
      <c r="B2" s="4"/>
      <c r="C2" s="4"/>
      <c r="D2" s="4"/>
      <c r="E2" s="4"/>
      <c r="F2" s="4"/>
    </row>
    <row r="3" ht="42.75" customHeight="1" spans="1:6">
      <c r="A3" s="5" t="s">
        <v>204</v>
      </c>
      <c r="B3" s="5"/>
      <c r="C3" s="5" t="s">
        <v>205</v>
      </c>
      <c r="D3" s="6" t="s">
        <v>206</v>
      </c>
      <c r="E3" s="6" t="s">
        <v>207</v>
      </c>
      <c r="F3" s="7" t="s">
        <v>208</v>
      </c>
    </row>
    <row r="4" ht="21.75" customHeight="1" spans="1:6">
      <c r="A4" s="8" t="s">
        <v>209</v>
      </c>
      <c r="B4" s="9" t="s">
        <v>210</v>
      </c>
      <c r="C4" s="8" t="s">
        <v>211</v>
      </c>
      <c r="D4" s="10">
        <v>26.7</v>
      </c>
      <c r="E4" s="11">
        <v>27.49</v>
      </c>
      <c r="F4" s="12">
        <v>0.94</v>
      </c>
    </row>
    <row r="5" ht="21.75" customHeight="1" spans="1:6">
      <c r="A5" s="8"/>
      <c r="B5" s="9" t="s">
        <v>212</v>
      </c>
      <c r="C5" s="8" t="s">
        <v>211</v>
      </c>
      <c r="D5" s="11">
        <v>19.57</v>
      </c>
      <c r="E5" s="11">
        <v>26.18</v>
      </c>
      <c r="F5" s="12">
        <v>0.93</v>
      </c>
    </row>
    <row r="6" ht="21.75" customHeight="1" spans="1:6">
      <c r="A6" s="8"/>
      <c r="B6" s="9" t="s">
        <v>213</v>
      </c>
      <c r="C6" s="8" t="s">
        <v>211</v>
      </c>
      <c r="D6" s="11">
        <v>14.08</v>
      </c>
      <c r="E6" s="11">
        <v>28</v>
      </c>
      <c r="F6" s="12">
        <v>0.96</v>
      </c>
    </row>
    <row r="7" ht="21.75" customHeight="1" spans="1:6">
      <c r="A7" s="8"/>
      <c r="B7" s="9" t="s">
        <v>214</v>
      </c>
      <c r="C7" s="8" t="s">
        <v>211</v>
      </c>
      <c r="D7" s="11">
        <v>26.344</v>
      </c>
      <c r="E7" s="11">
        <v>25.4</v>
      </c>
      <c r="F7" s="12">
        <v>0.9</v>
      </c>
    </row>
    <row r="8" ht="21.75" customHeight="1" spans="1:6">
      <c r="A8" s="8"/>
      <c r="B8" s="9" t="s">
        <v>215</v>
      </c>
      <c r="C8" s="8" t="s">
        <v>211</v>
      </c>
      <c r="D8" s="11">
        <v>8.363</v>
      </c>
      <c r="E8" s="11">
        <v>25.4</v>
      </c>
      <c r="F8" s="12">
        <v>0.9</v>
      </c>
    </row>
    <row r="9" ht="21.75" customHeight="1" spans="1:6">
      <c r="A9" s="8"/>
      <c r="B9" s="9" t="s">
        <v>216</v>
      </c>
      <c r="C9" s="8" t="s">
        <v>211</v>
      </c>
      <c r="D9" s="11">
        <v>17.46</v>
      </c>
      <c r="E9" s="11">
        <v>33.6</v>
      </c>
      <c r="F9" s="12">
        <v>0.9</v>
      </c>
    </row>
    <row r="10" ht="21.75" customHeight="1" spans="1:6">
      <c r="A10" s="8"/>
      <c r="B10" s="9" t="s">
        <v>217</v>
      </c>
      <c r="C10" s="8" t="s">
        <v>211</v>
      </c>
      <c r="D10" s="11">
        <v>28.447</v>
      </c>
      <c r="E10" s="11">
        <v>29.5</v>
      </c>
      <c r="F10" s="12">
        <v>0.93</v>
      </c>
    </row>
    <row r="11" ht="21.75" customHeight="1" spans="1:6">
      <c r="A11" s="8" t="s">
        <v>218</v>
      </c>
      <c r="B11" s="9" t="s">
        <v>219</v>
      </c>
      <c r="C11" s="8" t="s">
        <v>211</v>
      </c>
      <c r="D11" s="11">
        <v>41.816</v>
      </c>
      <c r="E11" s="11">
        <v>20.1</v>
      </c>
      <c r="F11" s="12">
        <v>0.98</v>
      </c>
    </row>
    <row r="12" ht="21.75" customHeight="1" spans="1:6">
      <c r="A12" s="8"/>
      <c r="B12" s="9" t="s">
        <v>220</v>
      </c>
      <c r="C12" s="8" t="s">
        <v>211</v>
      </c>
      <c r="D12" s="11">
        <v>41.816</v>
      </c>
      <c r="E12" s="11">
        <v>20.1</v>
      </c>
      <c r="F12" s="12">
        <v>0.98</v>
      </c>
    </row>
    <row r="13" ht="21.75" customHeight="1" spans="1:6">
      <c r="A13" s="8"/>
      <c r="B13" s="9" t="s">
        <v>221</v>
      </c>
      <c r="C13" s="8" t="s">
        <v>211</v>
      </c>
      <c r="D13" s="11">
        <v>43.07</v>
      </c>
      <c r="E13" s="11">
        <v>18.9</v>
      </c>
      <c r="F13" s="12">
        <v>0.98</v>
      </c>
    </row>
    <row r="14" ht="21.75" customHeight="1" spans="1:6">
      <c r="A14" s="8"/>
      <c r="B14" s="9" t="s">
        <v>222</v>
      </c>
      <c r="C14" s="8" t="s">
        <v>211</v>
      </c>
      <c r="D14" s="11">
        <v>42.652</v>
      </c>
      <c r="E14" s="11">
        <v>20.2</v>
      </c>
      <c r="F14" s="12">
        <v>0.98</v>
      </c>
    </row>
    <row r="15" ht="21.75" customHeight="1" spans="1:6">
      <c r="A15" s="8"/>
      <c r="B15" s="9" t="s">
        <v>223</v>
      </c>
      <c r="C15" s="8" t="s">
        <v>211</v>
      </c>
      <c r="D15" s="11">
        <v>44.75</v>
      </c>
      <c r="E15" s="11">
        <v>19.6</v>
      </c>
      <c r="F15" s="12">
        <v>0.98</v>
      </c>
    </row>
    <row r="16" ht="21.75" customHeight="1" spans="1:6">
      <c r="A16" s="8"/>
      <c r="B16" s="9" t="s">
        <v>224</v>
      </c>
      <c r="C16" s="8" t="s">
        <v>211</v>
      </c>
      <c r="D16" s="11">
        <v>41.868</v>
      </c>
      <c r="E16" s="11">
        <v>17.2</v>
      </c>
      <c r="F16" s="12">
        <v>0.98</v>
      </c>
    </row>
    <row r="17" ht="21.75" customHeight="1" spans="1:6">
      <c r="A17" s="8"/>
      <c r="B17" s="9" t="s">
        <v>225</v>
      </c>
      <c r="C17" s="8" t="s">
        <v>211</v>
      </c>
      <c r="D17" s="11">
        <v>50.179</v>
      </c>
      <c r="E17" s="11">
        <v>17.2</v>
      </c>
      <c r="F17" s="12">
        <v>0.98</v>
      </c>
    </row>
    <row r="18" ht="21.75" customHeight="1" spans="1:6">
      <c r="A18" s="8"/>
      <c r="B18" s="9" t="s">
        <v>226</v>
      </c>
      <c r="C18" s="8" t="s">
        <v>211</v>
      </c>
      <c r="D18" s="11">
        <v>33.453</v>
      </c>
      <c r="E18" s="11">
        <v>22</v>
      </c>
      <c r="F18" s="12">
        <v>0.98</v>
      </c>
    </row>
    <row r="19" ht="21.75" customHeight="1" spans="1:6">
      <c r="A19" s="8"/>
      <c r="B19" s="9" t="s">
        <v>227</v>
      </c>
      <c r="C19" s="8" t="s">
        <v>211</v>
      </c>
      <c r="D19" s="11">
        <v>41.816</v>
      </c>
      <c r="E19" s="11">
        <v>22.7</v>
      </c>
      <c r="F19" s="12">
        <v>0.98</v>
      </c>
    </row>
    <row r="20" ht="21.75" customHeight="1" spans="1:6">
      <c r="A20" s="8" t="s">
        <v>228</v>
      </c>
      <c r="B20" s="9" t="s">
        <v>229</v>
      </c>
      <c r="C20" s="8" t="s">
        <v>230</v>
      </c>
      <c r="D20" s="11">
        <v>173.54</v>
      </c>
      <c r="E20" s="11">
        <v>12.1</v>
      </c>
      <c r="F20" s="12">
        <v>0.99</v>
      </c>
    </row>
    <row r="21" ht="21.75" customHeight="1" spans="1:6">
      <c r="A21" s="8"/>
      <c r="B21" s="9" t="s">
        <v>231</v>
      </c>
      <c r="C21" s="8" t="s">
        <v>230</v>
      </c>
      <c r="D21" s="11">
        <v>33</v>
      </c>
      <c r="E21" s="11">
        <v>70.8</v>
      </c>
      <c r="F21" s="12">
        <v>0.99</v>
      </c>
    </row>
    <row r="22" ht="21.75" customHeight="1" spans="1:6">
      <c r="A22" s="8"/>
      <c r="B22" s="9" t="s">
        <v>232</v>
      </c>
      <c r="C22" s="8" t="s">
        <v>230</v>
      </c>
      <c r="D22" s="11">
        <v>84</v>
      </c>
      <c r="E22" s="11">
        <v>49.6</v>
      </c>
      <c r="F22" s="12">
        <v>0.99</v>
      </c>
    </row>
    <row r="23" ht="21.75" customHeight="1" spans="1:6">
      <c r="A23" s="8"/>
      <c r="B23" s="9" t="s">
        <v>233</v>
      </c>
      <c r="C23" s="8" t="s">
        <v>230</v>
      </c>
      <c r="D23" s="11">
        <v>52.27</v>
      </c>
      <c r="E23" s="11">
        <v>12.2</v>
      </c>
      <c r="F23" s="12">
        <v>0.99</v>
      </c>
    </row>
    <row r="24" ht="20.25" customHeight="1" spans="1:6">
      <c r="A24" s="8"/>
      <c r="B24" s="9" t="s">
        <v>234</v>
      </c>
      <c r="C24" s="8" t="s">
        <v>230</v>
      </c>
      <c r="D24" s="11">
        <v>389.31</v>
      </c>
      <c r="E24" s="11">
        <v>15.3</v>
      </c>
      <c r="F24" s="12">
        <v>0.99</v>
      </c>
    </row>
    <row r="25" ht="20.25" customHeight="1" spans="1:6">
      <c r="A25" s="8"/>
      <c r="B25" s="9" t="s">
        <v>235</v>
      </c>
      <c r="C25" s="8" t="s">
        <v>211</v>
      </c>
      <c r="D25" s="11">
        <v>45.998</v>
      </c>
      <c r="E25" s="11">
        <v>18.2</v>
      </c>
      <c r="F25" s="12">
        <v>0.99</v>
      </c>
    </row>
    <row r="26" ht="20.25" customHeight="1" spans="1:6">
      <c r="A26" s="13" t="s">
        <v>236</v>
      </c>
      <c r="B26" s="13"/>
      <c r="C26" s="13"/>
      <c r="D26" s="13"/>
      <c r="E26" s="13"/>
      <c r="F26" s="13"/>
    </row>
    <row r="27" ht="20.25" customHeight="1" spans="1:1">
      <c r="A27" s="1" t="s">
        <v>237</v>
      </c>
    </row>
    <row r="28" ht="48.75" customHeight="1" spans="1:6">
      <c r="A28" s="14" t="s">
        <v>238</v>
      </c>
      <c r="B28" s="14"/>
      <c r="C28" s="14"/>
      <c r="D28" s="14"/>
      <c r="E28" s="14"/>
      <c r="F28" s="14"/>
    </row>
    <row r="29" ht="58.5" customHeight="1" spans="1:6">
      <c r="A29" s="14" t="s">
        <v>239</v>
      </c>
      <c r="B29" s="14"/>
      <c r="C29" s="14"/>
      <c r="D29" s="14"/>
      <c r="E29" s="14"/>
      <c r="F29" s="14"/>
    </row>
    <row r="30" ht="20.25" customHeight="1" spans="1:1">
      <c r="A30" s="1" t="s">
        <v>240</v>
      </c>
    </row>
    <row r="31" ht="20.25" customHeight="1"/>
    <row r="32" ht="21" customHeight="1" spans="1:6">
      <c r="A32" s="4" t="s">
        <v>241</v>
      </c>
      <c r="B32" s="4"/>
      <c r="C32" s="4"/>
      <c r="D32" s="4"/>
      <c r="E32" s="4"/>
      <c r="F32" s="4"/>
    </row>
    <row r="33" ht="21" customHeight="1" spans="1:6">
      <c r="A33" s="5" t="s">
        <v>242</v>
      </c>
      <c r="B33" s="5"/>
      <c r="C33" s="5" t="s">
        <v>205</v>
      </c>
      <c r="D33" s="5"/>
      <c r="E33" s="5" t="s">
        <v>243</v>
      </c>
      <c r="F33" s="5"/>
    </row>
    <row r="34" ht="21" customHeight="1" spans="1:6">
      <c r="A34" s="8" t="s">
        <v>244</v>
      </c>
      <c r="B34" s="8"/>
      <c r="C34" s="8" t="s">
        <v>211</v>
      </c>
      <c r="D34" s="8"/>
      <c r="E34" s="15">
        <v>0.44</v>
      </c>
      <c r="F34" s="15"/>
    </row>
    <row r="35" ht="21" customHeight="1" spans="1:6">
      <c r="A35" s="8" t="s">
        <v>245</v>
      </c>
      <c r="B35" s="8"/>
      <c r="C35" s="8" t="s">
        <v>211</v>
      </c>
      <c r="D35" s="8"/>
      <c r="E35" s="15">
        <v>0.471</v>
      </c>
      <c r="F35" s="15"/>
    </row>
    <row r="36" ht="21" customHeight="1" spans="1:6">
      <c r="A36" s="8" t="s">
        <v>246</v>
      </c>
      <c r="B36" s="8"/>
      <c r="C36" s="8" t="s">
        <v>211</v>
      </c>
      <c r="D36" s="8"/>
      <c r="E36" s="15">
        <v>3.663</v>
      </c>
      <c r="F36" s="15"/>
    </row>
    <row r="37" ht="21" customHeight="1" spans="1:6">
      <c r="A37" s="16" t="s">
        <v>247</v>
      </c>
      <c r="B37" s="16"/>
      <c r="C37" s="8" t="s">
        <v>211</v>
      </c>
      <c r="D37" s="8"/>
      <c r="E37" s="15">
        <v>0.172</v>
      </c>
      <c r="F37" s="15"/>
    </row>
    <row r="38" ht="21" customHeight="1" spans="1:6">
      <c r="A38" s="16" t="s">
        <v>248</v>
      </c>
      <c r="B38" s="16"/>
      <c r="C38" s="8" t="s">
        <v>211</v>
      </c>
      <c r="D38" s="8"/>
      <c r="E38" s="15">
        <v>0.073</v>
      </c>
      <c r="F38" s="15"/>
    </row>
    <row r="39" ht="21" customHeight="1" spans="1:6">
      <c r="A39" s="16" t="s">
        <v>249</v>
      </c>
      <c r="B39" s="16"/>
      <c r="C39" s="8" t="s">
        <v>211</v>
      </c>
      <c r="D39" s="8"/>
      <c r="E39" s="15">
        <v>0.037</v>
      </c>
      <c r="F39" s="15"/>
    </row>
    <row r="40" ht="21" customHeight="1" spans="1:6">
      <c r="A40" s="16" t="s">
        <v>250</v>
      </c>
      <c r="B40" s="16"/>
      <c r="C40" s="8" t="s">
        <v>211</v>
      </c>
      <c r="D40" s="8"/>
      <c r="E40" s="15">
        <v>0.275</v>
      </c>
      <c r="F40" s="15"/>
    </row>
    <row r="41" ht="21" customHeight="1" spans="1:6">
      <c r="A41" s="16" t="s">
        <v>251</v>
      </c>
      <c r="B41" s="16"/>
      <c r="C41" s="8" t="s">
        <v>211</v>
      </c>
      <c r="D41" s="8"/>
      <c r="E41" s="15">
        <v>0.018</v>
      </c>
      <c r="F41" s="15"/>
    </row>
    <row r="42" ht="21" customHeight="1" spans="1:6">
      <c r="A42" s="13" t="s">
        <v>252</v>
      </c>
      <c r="B42" s="13"/>
      <c r="C42" s="13"/>
      <c r="D42" s="13"/>
      <c r="E42" s="13"/>
      <c r="F42" s="13"/>
    </row>
    <row r="43" ht="21" customHeight="1"/>
    <row r="44" ht="21" customHeight="1" spans="1:6">
      <c r="A44" s="4" t="s">
        <v>253</v>
      </c>
      <c r="B44" s="4"/>
      <c r="C44" s="4"/>
      <c r="D44" s="4"/>
      <c r="E44" s="4"/>
      <c r="F44" s="4"/>
    </row>
    <row r="45" ht="21" customHeight="1" spans="1:6">
      <c r="A45" s="5" t="s">
        <v>242</v>
      </c>
      <c r="B45" s="5"/>
      <c r="C45" s="5" t="s">
        <v>254</v>
      </c>
      <c r="D45" s="5"/>
      <c r="E45" s="5" t="s">
        <v>255</v>
      </c>
      <c r="F45" s="5"/>
    </row>
    <row r="46" ht="21" customHeight="1" spans="1:6">
      <c r="A46" s="8" t="s">
        <v>256</v>
      </c>
      <c r="B46" s="8"/>
      <c r="C46" s="8" t="s">
        <v>257</v>
      </c>
      <c r="D46" s="8"/>
      <c r="E46" s="8" t="s">
        <v>258</v>
      </c>
      <c r="F46" s="8"/>
    </row>
    <row r="47" ht="21" customHeight="1" spans="1:6">
      <c r="A47" s="8" t="s">
        <v>259</v>
      </c>
      <c r="B47" s="8"/>
      <c r="C47" s="8" t="s">
        <v>260</v>
      </c>
      <c r="D47" s="8"/>
      <c r="E47" s="8">
        <v>0.11</v>
      </c>
      <c r="F47" s="8"/>
    </row>
    <row r="48" ht="21" customHeight="1" spans="1:6">
      <c r="A48" s="8" t="s">
        <v>261</v>
      </c>
      <c r="B48" s="8"/>
      <c r="C48" s="8" t="s">
        <v>262</v>
      </c>
      <c r="D48" s="8"/>
      <c r="E48" s="8">
        <v>0.0154</v>
      </c>
      <c r="F48" s="8"/>
    </row>
    <row r="49" ht="21" customHeight="1" spans="1:6">
      <c r="A49" s="8" t="s">
        <v>263</v>
      </c>
      <c r="B49" s="8"/>
      <c r="C49" s="8" t="s">
        <v>262</v>
      </c>
      <c r="D49" s="8"/>
      <c r="E49" s="8">
        <v>1.375</v>
      </c>
      <c r="F49" s="8"/>
    </row>
  </sheetData>
  <sheetProtection formatCells="0" formatColumns="0" formatRows="0" insertRows="0" insertColumns="0" insertHyperlinks="0" deleteColumns="0" deleteRows="0"/>
  <mergeCells count="55">
    <mergeCell ref="A2:F2"/>
    <mergeCell ref="A3:B3"/>
    <mergeCell ref="A26:F26"/>
    <mergeCell ref="A27:F27"/>
    <mergeCell ref="A28:F28"/>
    <mergeCell ref="A29:F29"/>
    <mergeCell ref="A30:F30"/>
    <mergeCell ref="A32:F32"/>
    <mergeCell ref="A33:B33"/>
    <mergeCell ref="C33:D33"/>
    <mergeCell ref="E33:F33"/>
    <mergeCell ref="A34:B34"/>
    <mergeCell ref="C34:D34"/>
    <mergeCell ref="E34:F34"/>
    <mergeCell ref="A35:B35"/>
    <mergeCell ref="C35:D35"/>
    <mergeCell ref="E35:F35"/>
    <mergeCell ref="A36:B36"/>
    <mergeCell ref="C36:D36"/>
    <mergeCell ref="E36:F36"/>
    <mergeCell ref="A37:B37"/>
    <mergeCell ref="C37:D37"/>
    <mergeCell ref="E37:F37"/>
    <mergeCell ref="A38:B38"/>
    <mergeCell ref="C38:D38"/>
    <mergeCell ref="E38:F38"/>
    <mergeCell ref="A39:B39"/>
    <mergeCell ref="C39:D39"/>
    <mergeCell ref="E39:F39"/>
    <mergeCell ref="A40:B40"/>
    <mergeCell ref="C40:D40"/>
    <mergeCell ref="E40:F40"/>
    <mergeCell ref="A41:B41"/>
    <mergeCell ref="C41:D41"/>
    <mergeCell ref="E41:F41"/>
    <mergeCell ref="A42:F42"/>
    <mergeCell ref="A44:F44"/>
    <mergeCell ref="A45:B45"/>
    <mergeCell ref="C45:D45"/>
    <mergeCell ref="E45:F45"/>
    <mergeCell ref="A46:B46"/>
    <mergeCell ref="C46:D46"/>
    <mergeCell ref="E46:F46"/>
    <mergeCell ref="A47:B47"/>
    <mergeCell ref="C47:D47"/>
    <mergeCell ref="E47:F47"/>
    <mergeCell ref="A48:B48"/>
    <mergeCell ref="C48:D48"/>
    <mergeCell ref="E48:F48"/>
    <mergeCell ref="A49:B49"/>
    <mergeCell ref="C49:D49"/>
    <mergeCell ref="E49:F49"/>
    <mergeCell ref="A4:A10"/>
    <mergeCell ref="A11:A19"/>
    <mergeCell ref="A20:A25"/>
  </mergeCells>
  <pageMargins left="0.699305555555556" right="0.699305555555556" top="0.75" bottom="0.75" header="0.3" footer="0.3"/>
  <pageSetup paperSize="9" scale="99" orientation="portrait"/>
  <headerFooter/>
  <rowBreaks count="1" manualBreakCount="1">
    <brk id="3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总表</vt:lpstr>
      <vt:lpstr>化石燃料燃烧排放</vt:lpstr>
      <vt:lpstr>间接排放</vt:lpstr>
      <vt:lpstr>附录-指南缺省值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省应对气候变化研究中心</dc:creator>
  <cp:lastModifiedBy>石头</cp:lastModifiedBy>
  <dcterms:created xsi:type="dcterms:W3CDTF">2015-11-27T00:56:00Z</dcterms:created>
  <cp:lastPrinted>2018-02-23T11:30:00Z</cp:lastPrinted>
  <dcterms:modified xsi:type="dcterms:W3CDTF">2020-04-07T03:10:54Z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2052-10.8.0.5950</vt:lpwstr>
  </property>
</Properties>
</file>