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180" windowHeight="13065" activeTab="1"/>
  </bookViews>
  <sheets>
    <sheet name="总表" sheetId="1" r:id="rId1"/>
    <sheet name="附录-指南参考值" sheetId="2" r:id="rId2"/>
  </sheets>
  <definedNames>
    <definedName name="OLE_LINK1" localSheetId="0">总表!#REF!</definedName>
    <definedName name="_xlnm.Print_Area" localSheetId="0">总表!$A$1:$F$95</definedName>
  </definedNames>
  <calcPr calcId="144525"/>
</workbook>
</file>

<file path=xl/sharedStrings.xml><?xml version="1.0" encoding="utf-8"?>
<sst xmlns="http://schemas.openxmlformats.org/spreadsheetml/2006/main" count="201">
  <si>
    <r>
      <rPr>
        <sz val="20"/>
        <rFont val="方正小标宋简体"/>
        <charset val="134"/>
      </rPr>
      <t xml:space="preserve">化工生产企业（烧碱生产）
</t>
    </r>
    <r>
      <rPr>
        <u/>
        <sz val="20"/>
        <rFont val="方正小标宋简体"/>
        <charset val="134"/>
      </rPr>
      <t xml:space="preserve"> 2019 </t>
    </r>
    <r>
      <rPr>
        <sz val="20"/>
        <rFont val="方正小标宋简体"/>
        <charset val="134"/>
      </rPr>
      <t>年温室气体排放报告补充数据表</t>
    </r>
  </si>
  <si>
    <t>企业名称</t>
  </si>
  <si>
    <t>组织机构代码</t>
  </si>
  <si>
    <t>行业代码</t>
  </si>
  <si>
    <t>数据汇总企业经办人</t>
  </si>
  <si>
    <t>姓名</t>
  </si>
  <si>
    <t>职务</t>
  </si>
  <si>
    <t>联系电话</t>
  </si>
  <si>
    <t>负责人</t>
  </si>
  <si>
    <t>联系人</t>
  </si>
  <si>
    <t>补充数据</t>
  </si>
  <si>
    <t>数值</t>
  </si>
  <si>
    <r>
      <rPr>
        <b/>
        <sz val="12"/>
        <rFont val="宋体"/>
        <charset val="134"/>
      </rPr>
      <t>计算方法或填写要求</t>
    </r>
    <r>
      <rPr>
        <b/>
        <vertAlign val="superscript"/>
        <sz val="12"/>
        <rFont val="Times New Roman"/>
        <charset val="134"/>
      </rPr>
      <t>*1</t>
    </r>
  </si>
  <si>
    <r>
      <rPr>
        <sz val="10.5"/>
        <rFont val="宋体"/>
        <charset val="134"/>
      </rPr>
      <t>烧碱生产分厂（或车间）</t>
    </r>
    <r>
      <rPr>
        <sz val="10.5"/>
        <rFont val="Times New Roman"/>
        <charset val="134"/>
      </rPr>
      <t>1</t>
    </r>
    <r>
      <rPr>
        <vertAlign val="superscript"/>
        <sz val="10.5"/>
        <rFont val="Times New Roman"/>
        <charset val="134"/>
      </rPr>
      <t>*2,3</t>
    </r>
  </si>
  <si>
    <r>
      <rPr>
        <b/>
        <sz val="10.5"/>
        <rFont val="Times New Roman"/>
        <charset val="134"/>
      </rPr>
      <t xml:space="preserve">1 </t>
    </r>
    <r>
      <rPr>
        <b/>
        <sz val="10.5"/>
        <rFont val="宋体"/>
        <charset val="134"/>
      </rPr>
      <t>二氧化碳排放量（</t>
    </r>
    <r>
      <rPr>
        <b/>
        <sz val="10.5"/>
        <rFont val="Times New Roman"/>
        <charset val="134"/>
      </rPr>
      <t>tCO</t>
    </r>
    <r>
      <rPr>
        <b/>
        <vertAlign val="subscript"/>
        <sz val="10.5"/>
        <rFont val="Times New Roman"/>
        <charset val="134"/>
      </rPr>
      <t>2</t>
    </r>
    <r>
      <rPr>
        <b/>
        <sz val="10.5"/>
        <rFont val="宋体"/>
        <charset val="134"/>
      </rPr>
      <t>）</t>
    </r>
  </si>
  <si>
    <r>
      <rPr>
        <sz val="10.5"/>
        <rFont val="Times New Roman"/>
        <charset val="134"/>
      </rPr>
      <t>3.1</t>
    </r>
    <r>
      <rPr>
        <sz val="10.5"/>
        <rFont val="宋体"/>
        <charset val="134"/>
      </rPr>
      <t>、</t>
    </r>
    <r>
      <rPr>
        <sz val="10.5"/>
        <rFont val="Times New Roman"/>
        <charset val="134"/>
      </rPr>
      <t>4.1</t>
    </r>
    <r>
      <rPr>
        <sz val="10.5"/>
        <rFont val="宋体"/>
        <charset val="134"/>
      </rPr>
      <t>与</t>
    </r>
    <r>
      <rPr>
        <sz val="10.5"/>
        <rFont val="Times New Roman"/>
        <charset val="134"/>
      </rPr>
      <t>5.1</t>
    </r>
    <r>
      <rPr>
        <sz val="10.5"/>
        <rFont val="宋体"/>
        <charset val="134"/>
      </rPr>
      <t>之和</t>
    </r>
  </si>
  <si>
    <r>
      <rPr>
        <b/>
        <sz val="10.5"/>
        <rFont val="Times New Roman"/>
        <charset val="134"/>
      </rPr>
      <t xml:space="preserve">2 </t>
    </r>
    <r>
      <rPr>
        <b/>
        <sz val="10.5"/>
        <rFont val="宋体"/>
        <charset val="134"/>
      </rPr>
      <t>消耗电力对应的排放量（</t>
    </r>
    <r>
      <rPr>
        <b/>
        <sz val="10.5"/>
        <rFont val="Times New Roman"/>
        <charset val="134"/>
      </rPr>
      <t>tCO</t>
    </r>
    <r>
      <rPr>
        <b/>
        <vertAlign val="subscript"/>
        <sz val="10.5"/>
        <rFont val="Times New Roman"/>
        <charset val="134"/>
      </rPr>
      <t>2</t>
    </r>
    <r>
      <rPr>
        <b/>
        <sz val="10.5"/>
        <rFont val="宋体"/>
        <charset val="134"/>
      </rPr>
      <t>）</t>
    </r>
  </si>
  <si>
    <r>
      <rPr>
        <sz val="10.5"/>
        <rFont val="宋体"/>
        <charset val="134"/>
      </rPr>
      <t>按核算与报告指南公式（</t>
    </r>
    <r>
      <rPr>
        <sz val="10.5"/>
        <rFont val="Times New Roman"/>
        <charset val="134"/>
      </rPr>
      <t>13</t>
    </r>
    <r>
      <rPr>
        <sz val="10.5"/>
        <rFont val="宋体"/>
        <charset val="134"/>
      </rPr>
      <t>）计算</t>
    </r>
  </si>
  <si>
    <r>
      <rPr>
        <sz val="10.5"/>
        <rFont val="Times New Roman"/>
        <charset val="134"/>
      </rPr>
      <t xml:space="preserve">    2.1 </t>
    </r>
    <r>
      <rPr>
        <sz val="10.5"/>
        <rFont val="宋体"/>
        <charset val="134"/>
      </rPr>
      <t>消耗电量（</t>
    </r>
    <r>
      <rPr>
        <sz val="10.5"/>
        <rFont val="Times New Roman"/>
        <charset val="134"/>
      </rPr>
      <t>MWh</t>
    </r>
    <r>
      <rPr>
        <sz val="10.5"/>
        <rFont val="宋体"/>
        <charset val="134"/>
      </rPr>
      <t>）</t>
    </r>
  </si>
  <si>
    <t>来源于企业台账或统计报表</t>
  </si>
  <si>
    <r>
      <rPr>
        <sz val="10.5"/>
        <rFont val="Times New Roman"/>
        <charset val="134"/>
      </rPr>
      <t xml:space="preserve">          2.1.1</t>
    </r>
    <r>
      <rPr>
        <sz val="10.5"/>
        <rFont val="宋体"/>
        <charset val="134"/>
      </rPr>
      <t>电网电量（</t>
    </r>
    <r>
      <rPr>
        <sz val="10.5"/>
        <rFont val="Times New Roman"/>
        <charset val="134"/>
      </rPr>
      <t>MWh</t>
    </r>
    <r>
      <rPr>
        <sz val="10.5"/>
        <rFont val="宋体"/>
        <charset val="134"/>
      </rPr>
      <t>）</t>
    </r>
  </si>
  <si>
    <t>优先填报该化工产品生产分厂计量数据；如计量数据不可获得，则按全厂比例拆分</t>
  </si>
  <si>
    <r>
      <rPr>
        <sz val="10.5"/>
        <rFont val="Times New Roman"/>
        <charset val="134"/>
      </rPr>
      <t xml:space="preserve">          2.1.2</t>
    </r>
    <r>
      <rPr>
        <sz val="10.5"/>
        <rFont val="宋体"/>
        <charset val="134"/>
      </rPr>
      <t>自备电厂</t>
    </r>
    <r>
      <rPr>
        <sz val="10.5"/>
        <rFont val="Times New Roman"/>
        <charset val="134"/>
      </rPr>
      <t>*4</t>
    </r>
    <r>
      <rPr>
        <sz val="10.5"/>
        <rFont val="宋体"/>
        <charset val="134"/>
      </rPr>
      <t>电量（</t>
    </r>
    <r>
      <rPr>
        <sz val="10.5"/>
        <rFont val="Times New Roman"/>
        <charset val="134"/>
      </rPr>
      <t>MWh</t>
    </r>
    <r>
      <rPr>
        <sz val="10.5"/>
        <rFont val="宋体"/>
        <charset val="134"/>
      </rPr>
      <t>）</t>
    </r>
  </si>
  <si>
    <r>
      <rPr>
        <sz val="10.5"/>
        <rFont val="Times New Roman"/>
        <charset val="134"/>
      </rPr>
      <t xml:space="preserve">          2.1.3</t>
    </r>
    <r>
      <rPr>
        <sz val="10.5"/>
        <rFont val="宋体"/>
        <charset val="134"/>
      </rPr>
      <t>可再生能源电量（</t>
    </r>
    <r>
      <rPr>
        <sz val="10.5"/>
        <rFont val="Times New Roman"/>
        <charset val="134"/>
      </rPr>
      <t>MWh</t>
    </r>
    <r>
      <rPr>
        <sz val="10.5"/>
        <rFont val="宋体"/>
        <charset val="134"/>
      </rPr>
      <t>）</t>
    </r>
  </si>
  <si>
    <r>
      <rPr>
        <sz val="10.5"/>
        <rFont val="Times New Roman"/>
        <charset val="134"/>
      </rPr>
      <t xml:space="preserve">          2.1.4</t>
    </r>
    <r>
      <rPr>
        <sz val="10.5"/>
        <rFont val="宋体"/>
        <charset val="134"/>
      </rPr>
      <t>余热电量（</t>
    </r>
    <r>
      <rPr>
        <sz val="10.5"/>
        <rFont val="Times New Roman"/>
        <charset val="134"/>
      </rPr>
      <t>MWh</t>
    </r>
    <r>
      <rPr>
        <sz val="10.5"/>
        <rFont val="宋体"/>
        <charset val="134"/>
      </rPr>
      <t>）</t>
    </r>
  </si>
  <si>
    <r>
      <rPr>
        <sz val="10.5"/>
        <rFont val="Times New Roman"/>
        <charset val="134"/>
      </rPr>
      <t xml:space="preserve">    2.2 </t>
    </r>
    <r>
      <rPr>
        <sz val="10.5"/>
        <rFont val="宋体"/>
        <charset val="134"/>
      </rPr>
      <t>排放因子（</t>
    </r>
    <r>
      <rPr>
        <sz val="10.5"/>
        <rFont val="Times New Roman"/>
        <charset val="134"/>
      </rPr>
      <t>tCO2/MWh</t>
    </r>
    <r>
      <rPr>
        <sz val="10.5"/>
        <rFont val="宋体"/>
        <charset val="134"/>
      </rPr>
      <t>）</t>
    </r>
  </si>
  <si>
    <r>
      <rPr>
        <sz val="10.5"/>
        <rFont val="宋体"/>
        <charset val="134"/>
      </rPr>
      <t>排放因子根据来源采用加权平均；
其中</t>
    </r>
    <r>
      <rPr>
        <sz val="10.5"/>
        <rFont val="Times New Roman"/>
        <charset val="134"/>
      </rPr>
      <t xml:space="preserve">:
− </t>
    </r>
    <r>
      <rPr>
        <sz val="10.5"/>
        <rFont val="宋体"/>
        <charset val="134"/>
      </rPr>
      <t>电网购入电力和自备电厂供电对应的排放因子采用</t>
    </r>
    <r>
      <rPr>
        <sz val="10.5"/>
        <rFont val="Times New Roman"/>
        <charset val="134"/>
      </rPr>
      <t>2015</t>
    </r>
    <r>
      <rPr>
        <sz val="10.5"/>
        <rFont val="宋体"/>
        <charset val="134"/>
      </rPr>
      <t>年全国电网平均排放因子</t>
    </r>
    <r>
      <rPr>
        <sz val="10.5"/>
        <rFont val="Times New Roman"/>
        <charset val="134"/>
      </rPr>
      <t>0.6101tCO</t>
    </r>
    <r>
      <rPr>
        <vertAlign val="subscript"/>
        <sz val="10.5"/>
        <rFont val="Times New Roman"/>
        <charset val="134"/>
      </rPr>
      <t>2</t>
    </r>
    <r>
      <rPr>
        <sz val="10.5"/>
        <rFont val="Times New Roman"/>
        <charset val="134"/>
      </rPr>
      <t>/MWh</t>
    </r>
    <r>
      <rPr>
        <sz val="10.5"/>
        <rFont val="宋体"/>
        <charset val="134"/>
      </rPr>
      <t xml:space="preserve">；
</t>
    </r>
    <r>
      <rPr>
        <sz val="10.5"/>
        <rFont val="Times New Roman"/>
        <charset val="134"/>
      </rPr>
      <t xml:space="preserve">− </t>
    </r>
    <r>
      <rPr>
        <sz val="10.5"/>
        <rFont val="宋体"/>
        <charset val="134"/>
      </rPr>
      <t>可再生能源、余热发电排放因子为</t>
    </r>
    <r>
      <rPr>
        <sz val="10.5"/>
        <rFont val="Times New Roman"/>
        <charset val="134"/>
      </rPr>
      <t>0</t>
    </r>
    <r>
      <rPr>
        <sz val="10.5"/>
        <rFont val="宋体"/>
        <charset val="134"/>
      </rPr>
      <t>。</t>
    </r>
  </si>
  <si>
    <r>
      <rPr>
        <sz val="10.5"/>
        <rFont val="Times New Roman"/>
        <charset val="134"/>
      </rPr>
      <t xml:space="preserve">           2.2.1</t>
    </r>
    <r>
      <rPr>
        <sz val="10.5"/>
        <rFont val="宋体"/>
        <charset val="134"/>
      </rPr>
      <t>电网供电（</t>
    </r>
    <r>
      <rPr>
        <sz val="10.5"/>
        <rFont val="Times New Roman"/>
        <charset val="134"/>
      </rPr>
      <t>tCO2/MWh</t>
    </r>
    <r>
      <rPr>
        <sz val="10.5"/>
        <rFont val="宋体"/>
        <charset val="134"/>
      </rPr>
      <t>）</t>
    </r>
  </si>
  <si>
    <r>
      <rPr>
        <sz val="10.5"/>
        <rFont val="Times New Roman"/>
        <charset val="134"/>
      </rPr>
      <t xml:space="preserve">           2.2.2</t>
    </r>
    <r>
      <rPr>
        <sz val="10.5"/>
        <rFont val="宋体"/>
        <charset val="134"/>
      </rPr>
      <t>自备电厂（</t>
    </r>
    <r>
      <rPr>
        <sz val="10.5"/>
        <rFont val="Times New Roman"/>
        <charset val="134"/>
      </rPr>
      <t>tCO2/MWh</t>
    </r>
    <r>
      <rPr>
        <sz val="10.5"/>
        <rFont val="宋体"/>
        <charset val="134"/>
      </rPr>
      <t>）</t>
    </r>
  </si>
  <si>
    <r>
      <rPr>
        <sz val="10.5"/>
        <rFont val="Times New Roman"/>
        <charset val="134"/>
      </rPr>
      <t xml:space="preserve">           2.2.3</t>
    </r>
    <r>
      <rPr>
        <sz val="10.5"/>
        <rFont val="宋体"/>
        <charset val="134"/>
      </rPr>
      <t>可再生能源发电（</t>
    </r>
    <r>
      <rPr>
        <sz val="10.5"/>
        <rFont val="Times New Roman"/>
        <charset val="134"/>
      </rPr>
      <t>tCO2/MWh</t>
    </r>
    <r>
      <rPr>
        <sz val="10.5"/>
        <rFont val="宋体"/>
        <charset val="134"/>
      </rPr>
      <t>）</t>
    </r>
  </si>
  <si>
    <r>
      <rPr>
        <sz val="10.5"/>
        <rFont val="Times New Roman"/>
        <charset val="134"/>
      </rPr>
      <t xml:space="preserve">           2.2.4</t>
    </r>
    <r>
      <rPr>
        <sz val="10.5"/>
        <rFont val="宋体"/>
        <charset val="134"/>
      </rPr>
      <t>余热发电（</t>
    </r>
    <r>
      <rPr>
        <sz val="10.5"/>
        <rFont val="Times New Roman"/>
        <charset val="134"/>
      </rPr>
      <t>tCO2/MWh</t>
    </r>
    <r>
      <rPr>
        <sz val="10.5"/>
        <rFont val="宋体"/>
        <charset val="134"/>
      </rPr>
      <t>）</t>
    </r>
  </si>
  <si>
    <t>按烧碱产品生产工序分类的排放情况</t>
  </si>
  <si>
    <r>
      <rPr>
        <b/>
        <sz val="10.5"/>
        <rFont val="Times New Roman"/>
        <charset val="134"/>
      </rPr>
      <t xml:space="preserve">3 </t>
    </r>
    <r>
      <rPr>
        <b/>
        <sz val="10.5"/>
        <rFont val="宋体"/>
        <charset val="134"/>
      </rPr>
      <t>≥</t>
    </r>
    <r>
      <rPr>
        <b/>
        <sz val="10.5"/>
        <rFont val="Times New Roman"/>
        <charset val="134"/>
      </rPr>
      <t>30%</t>
    </r>
    <r>
      <rPr>
        <b/>
        <sz val="10.5"/>
        <rFont val="宋体"/>
        <charset val="134"/>
      </rPr>
      <t>烧碱</t>
    </r>
  </si>
  <si>
    <r>
      <rPr>
        <b/>
        <sz val="10.5"/>
        <rFont val="Times New Roman"/>
        <charset val="134"/>
      </rPr>
      <t>3.1</t>
    </r>
    <r>
      <rPr>
        <b/>
        <sz val="10.5"/>
        <rFont val="宋体"/>
        <charset val="134"/>
      </rPr>
      <t>≥</t>
    </r>
    <r>
      <rPr>
        <b/>
        <sz val="10.5"/>
        <rFont val="Times New Roman"/>
        <charset val="134"/>
      </rPr>
      <t>30%</t>
    </r>
    <r>
      <rPr>
        <b/>
        <sz val="10.5"/>
        <rFont val="宋体"/>
        <charset val="134"/>
      </rPr>
      <t>烧碱生产产生的排放量（</t>
    </r>
    <r>
      <rPr>
        <b/>
        <sz val="10.5"/>
        <rFont val="Times New Roman"/>
        <charset val="134"/>
      </rPr>
      <t>tCO</t>
    </r>
    <r>
      <rPr>
        <b/>
        <vertAlign val="subscript"/>
        <sz val="10.5"/>
        <rFont val="Times New Roman"/>
        <charset val="134"/>
      </rPr>
      <t>2</t>
    </r>
    <r>
      <rPr>
        <b/>
        <sz val="10.5"/>
        <rFont val="宋体"/>
        <charset val="134"/>
      </rPr>
      <t>）</t>
    </r>
  </si>
  <si>
    <r>
      <rPr>
        <sz val="10.5"/>
        <rFont val="Times New Roman"/>
        <charset val="134"/>
      </rPr>
      <t>3.1.1</t>
    </r>
    <r>
      <rPr>
        <sz val="10.5"/>
        <rFont val="宋体"/>
        <charset val="134"/>
      </rPr>
      <t>和</t>
    </r>
    <r>
      <rPr>
        <sz val="10.5"/>
        <rFont val="Times New Roman"/>
        <charset val="134"/>
      </rPr>
      <t>3.1.2</t>
    </r>
    <r>
      <rPr>
        <sz val="10.5"/>
        <rFont val="宋体"/>
        <charset val="134"/>
      </rPr>
      <t>之和</t>
    </r>
  </si>
  <si>
    <r>
      <rPr>
        <sz val="10.5"/>
        <rFont val="Times New Roman"/>
        <charset val="134"/>
      </rPr>
      <t xml:space="preserve">  3.1.1  </t>
    </r>
    <r>
      <rPr>
        <sz val="10.5"/>
        <rFont val="宋体"/>
        <charset val="134"/>
      </rPr>
      <t>≥</t>
    </r>
    <r>
      <rPr>
        <sz val="10.5"/>
        <rFont val="Times New Roman"/>
        <charset val="134"/>
      </rPr>
      <t>30%</t>
    </r>
    <r>
      <rPr>
        <sz val="10.5"/>
        <rFont val="宋体"/>
        <charset val="134"/>
      </rPr>
      <t>烧碱生产电力消耗对应的排放量（</t>
    </r>
    <r>
      <rPr>
        <sz val="10.5"/>
        <rFont val="Times New Roman"/>
        <charset val="134"/>
      </rPr>
      <t>tCO</t>
    </r>
    <r>
      <rPr>
        <vertAlign val="subscript"/>
        <sz val="10.5"/>
        <rFont val="Times New Roman"/>
        <charset val="134"/>
      </rPr>
      <t>2</t>
    </r>
    <r>
      <rPr>
        <sz val="10.5"/>
        <rFont val="宋体"/>
        <charset val="134"/>
      </rPr>
      <t>）</t>
    </r>
  </si>
  <si>
    <r>
      <rPr>
        <sz val="10.5"/>
        <rFont val="Times New Roman"/>
        <charset val="134"/>
      </rPr>
      <t xml:space="preserve">         3.1.1.1 </t>
    </r>
    <r>
      <rPr>
        <sz val="10.5"/>
        <rFont val="宋体"/>
        <charset val="134"/>
      </rPr>
      <t>≥</t>
    </r>
    <r>
      <rPr>
        <sz val="10.5"/>
        <rFont val="Times New Roman"/>
        <charset val="134"/>
      </rPr>
      <t>30%</t>
    </r>
    <r>
      <rPr>
        <sz val="10.5"/>
        <rFont val="宋体"/>
        <charset val="134"/>
      </rPr>
      <t>烧碱生产电力消耗总量（</t>
    </r>
    <r>
      <rPr>
        <sz val="10.5"/>
        <rFont val="Times New Roman"/>
        <charset val="134"/>
      </rPr>
      <t>MWh</t>
    </r>
    <r>
      <rPr>
        <sz val="10.5"/>
        <rFont val="宋体"/>
        <charset val="134"/>
      </rPr>
      <t>）</t>
    </r>
  </si>
  <si>
    <t>为电解工序的电解电耗和动力电耗之和</t>
  </si>
  <si>
    <r>
      <rPr>
        <sz val="10.5"/>
        <rFont val="Times New Roman"/>
        <charset val="134"/>
      </rPr>
      <t xml:space="preserve">         3.1.1.2 </t>
    </r>
    <r>
      <rPr>
        <sz val="10.5"/>
        <rFont val="宋体"/>
        <charset val="134"/>
      </rPr>
      <t>对应的排放因子（</t>
    </r>
    <r>
      <rPr>
        <sz val="10.5"/>
        <rFont val="Times New Roman"/>
        <charset val="134"/>
      </rPr>
      <t>tCO2/MWh</t>
    </r>
    <r>
      <rPr>
        <sz val="10.5"/>
        <rFont val="宋体"/>
        <charset val="134"/>
      </rPr>
      <t>）</t>
    </r>
  </si>
  <si>
    <r>
      <rPr>
        <sz val="10.5"/>
        <rFont val="宋体"/>
        <charset val="134"/>
      </rPr>
      <t>同</t>
    </r>
    <r>
      <rPr>
        <sz val="10.5"/>
        <rFont val="Times New Roman"/>
        <charset val="134"/>
      </rPr>
      <t>2.2</t>
    </r>
    <r>
      <rPr>
        <sz val="10.5"/>
        <rFont val="宋体"/>
        <charset val="134"/>
      </rPr>
      <t>对应的排放因子</t>
    </r>
  </si>
  <si>
    <r>
      <rPr>
        <sz val="10.5"/>
        <rFont val="Times New Roman"/>
        <charset val="134"/>
      </rPr>
      <t xml:space="preserve"> 3.1.2 </t>
    </r>
    <r>
      <rPr>
        <sz val="10.5"/>
        <rFont val="宋体"/>
        <charset val="134"/>
      </rPr>
      <t>≥</t>
    </r>
    <r>
      <rPr>
        <sz val="10.5"/>
        <rFont val="Times New Roman"/>
        <charset val="134"/>
      </rPr>
      <t>30%</t>
    </r>
    <r>
      <rPr>
        <sz val="10.5"/>
        <rFont val="宋体"/>
        <charset val="134"/>
      </rPr>
      <t>烧碱生产热力消耗对应的排放量（</t>
    </r>
    <r>
      <rPr>
        <sz val="10.5"/>
        <rFont val="Times New Roman"/>
        <charset val="134"/>
      </rPr>
      <t>tCO</t>
    </r>
    <r>
      <rPr>
        <vertAlign val="subscript"/>
        <sz val="10.5"/>
        <rFont val="Times New Roman"/>
        <charset val="134"/>
      </rPr>
      <t>2</t>
    </r>
    <r>
      <rPr>
        <sz val="10.5"/>
        <rFont val="宋体"/>
        <charset val="134"/>
      </rPr>
      <t>）</t>
    </r>
  </si>
  <si>
    <r>
      <rPr>
        <sz val="10.5"/>
        <rFont val="宋体"/>
        <charset val="134"/>
      </rPr>
      <t>按核算与报告指南公式（</t>
    </r>
    <r>
      <rPr>
        <sz val="10.5"/>
        <rFont val="Times New Roman"/>
        <charset val="134"/>
      </rPr>
      <t>14</t>
    </r>
    <r>
      <rPr>
        <sz val="10.5"/>
        <rFont val="宋体"/>
        <charset val="134"/>
      </rPr>
      <t>）计算</t>
    </r>
  </si>
  <si>
    <r>
      <rPr>
        <sz val="10.5"/>
        <rFont val="Times New Roman"/>
        <charset val="134"/>
      </rPr>
      <t xml:space="preserve">          3.1.2.1 </t>
    </r>
    <r>
      <rPr>
        <sz val="10.5"/>
        <rFont val="宋体"/>
        <charset val="134"/>
      </rPr>
      <t>≥</t>
    </r>
    <r>
      <rPr>
        <sz val="10.5"/>
        <rFont val="Times New Roman"/>
        <charset val="134"/>
      </rPr>
      <t>30%</t>
    </r>
    <r>
      <rPr>
        <sz val="10.5"/>
        <rFont val="宋体"/>
        <charset val="134"/>
      </rPr>
      <t>烧碱生产热力消耗量（</t>
    </r>
    <r>
      <rPr>
        <sz val="10.5"/>
        <rFont val="Times New Roman"/>
        <charset val="134"/>
      </rPr>
      <t>GJ</t>
    </r>
    <r>
      <rPr>
        <sz val="10.5"/>
        <rFont val="宋体"/>
        <charset val="134"/>
      </rPr>
      <t>）</t>
    </r>
  </si>
  <si>
    <r>
      <rPr>
        <sz val="10.5"/>
        <rFont val="宋体"/>
        <charset val="134"/>
      </rPr>
      <t>对应的排放因子根据来源采用加权平均</t>
    </r>
    <r>
      <rPr>
        <sz val="10.5"/>
        <rFont val="Times New Roman"/>
        <charset val="134"/>
      </rPr>
      <t>,</t>
    </r>
    <r>
      <rPr>
        <sz val="10.5"/>
        <rFont val="宋体"/>
        <charset val="134"/>
      </rPr>
      <t>其中</t>
    </r>
    <r>
      <rPr>
        <sz val="10.5"/>
        <rFont val="Times New Roman"/>
        <charset val="134"/>
      </rPr>
      <t xml:space="preserve">:
− </t>
    </r>
    <r>
      <rPr>
        <sz val="10.5"/>
        <rFont val="宋体"/>
        <charset val="134"/>
      </rPr>
      <t>余热回收排放因子为</t>
    </r>
    <r>
      <rPr>
        <sz val="10.5"/>
        <rFont val="Times New Roman"/>
        <charset val="134"/>
      </rPr>
      <t>0</t>
    </r>
    <r>
      <rPr>
        <sz val="10.5"/>
        <rFont val="宋体"/>
        <charset val="134"/>
      </rPr>
      <t xml:space="preserve">；
</t>
    </r>
    <r>
      <rPr>
        <sz val="10.5"/>
        <rFont val="Times New Roman"/>
        <charset val="134"/>
      </rPr>
      <t xml:space="preserve">− </t>
    </r>
    <r>
      <rPr>
        <sz val="10.5"/>
        <rFont val="宋体"/>
        <charset val="134"/>
      </rPr>
      <t>如果是蒸汽锅炉供热，排放因子为锅炉排放量</t>
    </r>
    <r>
      <rPr>
        <sz val="10.5"/>
        <rFont val="Times New Roman"/>
        <charset val="134"/>
      </rPr>
      <t>/</t>
    </r>
    <r>
      <rPr>
        <sz val="10.5"/>
        <rFont val="宋体"/>
        <charset val="134"/>
      </rPr>
      <t>锅炉供热量；如果是自备电厂，排放因子参考</t>
    </r>
    <r>
      <rPr>
        <sz val="10.5"/>
        <rFont val="Times New Roman"/>
        <charset val="134"/>
      </rPr>
      <t>“</t>
    </r>
    <r>
      <rPr>
        <sz val="10.5"/>
        <rFont val="宋体"/>
        <charset val="134"/>
      </rPr>
      <t>自备电厂补充数据表</t>
    </r>
    <r>
      <rPr>
        <sz val="10.5"/>
        <rFont val="Times New Roman"/>
        <charset val="134"/>
      </rPr>
      <t>”</t>
    </r>
    <r>
      <rPr>
        <sz val="10.5"/>
        <rFont val="宋体"/>
        <charset val="134"/>
      </rPr>
      <t>中的供热碳排放强度的计算方法；若数据不可得，采用</t>
    </r>
    <r>
      <rPr>
        <sz val="10.5"/>
        <rFont val="Times New Roman"/>
        <charset val="134"/>
      </rPr>
      <t>0.11tCO</t>
    </r>
    <r>
      <rPr>
        <vertAlign val="subscript"/>
        <sz val="10.5"/>
        <rFont val="Times New Roman"/>
        <charset val="134"/>
      </rPr>
      <t>2</t>
    </r>
    <r>
      <rPr>
        <sz val="10.5"/>
        <rFont val="Times New Roman"/>
        <charset val="134"/>
      </rPr>
      <t>/GJ</t>
    </r>
  </si>
  <si>
    <r>
      <rPr>
        <sz val="10.5"/>
        <rFont val="Times New Roman"/>
        <charset val="134"/>
      </rPr>
      <t xml:space="preserve">                  3.1.2.1.1 </t>
    </r>
    <r>
      <rPr>
        <sz val="10.5"/>
        <rFont val="宋体"/>
        <charset val="134"/>
      </rPr>
      <t>≥</t>
    </r>
    <r>
      <rPr>
        <sz val="10.5"/>
        <rFont val="Times New Roman"/>
        <charset val="134"/>
      </rPr>
      <t>30%</t>
    </r>
    <r>
      <rPr>
        <sz val="10.5"/>
        <rFont val="宋体"/>
        <charset val="134"/>
      </rPr>
      <t>烧碱生产消耗余热回收热力量（</t>
    </r>
    <r>
      <rPr>
        <sz val="10.5"/>
        <rFont val="Times New Roman"/>
        <charset val="134"/>
      </rPr>
      <t>GJ</t>
    </r>
    <r>
      <rPr>
        <sz val="10.5"/>
        <rFont val="宋体"/>
        <charset val="134"/>
      </rPr>
      <t>）</t>
    </r>
  </si>
  <si>
    <r>
      <rPr>
        <sz val="10.5"/>
        <rFont val="Times New Roman"/>
        <charset val="134"/>
      </rPr>
      <t xml:space="preserve">                  3.1.2.1.2 </t>
    </r>
    <r>
      <rPr>
        <sz val="10.5"/>
        <rFont val="宋体"/>
        <charset val="134"/>
      </rPr>
      <t>≥</t>
    </r>
    <r>
      <rPr>
        <sz val="10.5"/>
        <rFont val="Times New Roman"/>
        <charset val="134"/>
      </rPr>
      <t>30%</t>
    </r>
    <r>
      <rPr>
        <sz val="10.5"/>
        <rFont val="宋体"/>
        <charset val="134"/>
      </rPr>
      <t>烧碱生产消耗蒸汽锅炉热力量（</t>
    </r>
    <r>
      <rPr>
        <sz val="10.5"/>
        <rFont val="Times New Roman"/>
        <charset val="134"/>
      </rPr>
      <t>GJ</t>
    </r>
    <r>
      <rPr>
        <sz val="10.5"/>
        <rFont val="宋体"/>
        <charset val="134"/>
      </rPr>
      <t>）</t>
    </r>
  </si>
  <si>
    <r>
      <rPr>
        <sz val="10.5"/>
        <rFont val="Times New Roman"/>
        <charset val="134"/>
      </rPr>
      <t xml:space="preserve">                  3.1.2.1.3 </t>
    </r>
    <r>
      <rPr>
        <sz val="10.5"/>
        <rFont val="宋体"/>
        <charset val="134"/>
      </rPr>
      <t>≥</t>
    </r>
    <r>
      <rPr>
        <sz val="10.5"/>
        <rFont val="Times New Roman"/>
        <charset val="134"/>
      </rPr>
      <t>30%</t>
    </r>
    <r>
      <rPr>
        <sz val="10.5"/>
        <rFont val="宋体"/>
        <charset val="134"/>
      </rPr>
      <t>烧碱生产消耗自备电厂热力量（</t>
    </r>
    <r>
      <rPr>
        <sz val="10.5"/>
        <rFont val="Times New Roman"/>
        <charset val="134"/>
      </rPr>
      <t>GJ</t>
    </r>
    <r>
      <rPr>
        <sz val="10.5"/>
        <rFont val="宋体"/>
        <charset val="134"/>
      </rPr>
      <t>）</t>
    </r>
  </si>
  <si>
    <r>
      <rPr>
        <sz val="10.5"/>
        <rFont val="Times New Roman"/>
        <charset val="134"/>
      </rPr>
      <t xml:space="preserve">          3.1.2.2 </t>
    </r>
    <r>
      <rPr>
        <sz val="10.5"/>
        <rFont val="宋体"/>
        <charset val="134"/>
      </rPr>
      <t>对应的排放因子（</t>
    </r>
    <r>
      <rPr>
        <sz val="10.5"/>
        <rFont val="Times New Roman"/>
        <charset val="134"/>
      </rPr>
      <t>tCO2/GJ</t>
    </r>
    <r>
      <rPr>
        <sz val="10.5"/>
        <rFont val="宋体"/>
        <charset val="134"/>
      </rPr>
      <t>）</t>
    </r>
  </si>
  <si>
    <r>
      <rPr>
        <sz val="10.5"/>
        <rFont val="宋体"/>
        <charset val="134"/>
      </rPr>
      <t>对应的排放因子根据来源采用加权平均</t>
    </r>
    <r>
      <rPr>
        <sz val="10.5"/>
        <rFont val="Times New Roman"/>
        <charset val="134"/>
      </rPr>
      <t>,</t>
    </r>
    <r>
      <rPr>
        <sz val="10.5"/>
        <rFont val="宋体"/>
        <charset val="134"/>
      </rPr>
      <t>其中</t>
    </r>
    <r>
      <rPr>
        <sz val="10.5"/>
        <rFont val="Times New Roman"/>
        <charset val="134"/>
      </rPr>
      <t xml:space="preserve">:
− </t>
    </r>
    <r>
      <rPr>
        <sz val="10.5"/>
        <rFont val="宋体"/>
        <charset val="134"/>
      </rPr>
      <t>余热回收排放因子为</t>
    </r>
    <r>
      <rPr>
        <sz val="10.5"/>
        <rFont val="Times New Roman"/>
        <charset val="134"/>
      </rPr>
      <t>0</t>
    </r>
    <r>
      <rPr>
        <sz val="10.5"/>
        <rFont val="宋体"/>
        <charset val="134"/>
      </rPr>
      <t xml:space="preserve">；
</t>
    </r>
    <r>
      <rPr>
        <sz val="10.5"/>
        <rFont val="Times New Roman"/>
        <charset val="134"/>
      </rPr>
      <t xml:space="preserve">− </t>
    </r>
    <r>
      <rPr>
        <sz val="10.5"/>
        <rFont val="宋体"/>
        <charset val="134"/>
      </rPr>
      <t>如果是蒸汽锅炉供热，排放因子为锅炉排放量</t>
    </r>
    <r>
      <rPr>
        <sz val="10.5"/>
        <rFont val="Times New Roman"/>
        <charset val="134"/>
      </rPr>
      <t>/</t>
    </r>
    <r>
      <rPr>
        <sz val="10.5"/>
        <rFont val="宋体"/>
        <charset val="134"/>
      </rPr>
      <t>锅炉供热量；如果是自备电厂，排放因子参考</t>
    </r>
    <r>
      <rPr>
        <sz val="10.5"/>
        <rFont val="Times New Roman"/>
        <charset val="134"/>
      </rPr>
      <t>“</t>
    </r>
    <r>
      <rPr>
        <sz val="10.5"/>
        <rFont val="宋体"/>
        <charset val="134"/>
      </rPr>
      <t>自备电厂补充数据表</t>
    </r>
    <r>
      <rPr>
        <sz val="10.5"/>
        <rFont val="Times New Roman"/>
        <charset val="134"/>
      </rPr>
      <t>”</t>
    </r>
    <r>
      <rPr>
        <sz val="10.5"/>
        <rFont val="宋体"/>
        <charset val="134"/>
      </rPr>
      <t>中的供热碳排放强度的计算方法；若数据不可得，采用</t>
    </r>
    <r>
      <rPr>
        <sz val="10.5"/>
        <rFont val="Times New Roman"/>
        <charset val="134"/>
      </rPr>
      <t>0.11tCO2/GJ</t>
    </r>
  </si>
  <si>
    <r>
      <rPr>
        <sz val="10.5"/>
        <rFont val="Times New Roman"/>
        <charset val="134"/>
      </rPr>
      <t xml:space="preserve">                 3.1.2.2.1</t>
    </r>
    <r>
      <rPr>
        <sz val="10.5"/>
        <rFont val="宋体"/>
        <charset val="134"/>
      </rPr>
      <t>余热回收（</t>
    </r>
    <r>
      <rPr>
        <sz val="10.5"/>
        <rFont val="Times New Roman"/>
        <charset val="134"/>
      </rPr>
      <t>tCO2/GJ</t>
    </r>
    <r>
      <rPr>
        <sz val="10.5"/>
        <rFont val="宋体"/>
        <charset val="134"/>
      </rPr>
      <t>）</t>
    </r>
  </si>
  <si>
    <r>
      <rPr>
        <sz val="10.5"/>
        <rFont val="Times New Roman"/>
        <charset val="134"/>
      </rPr>
      <t xml:space="preserve">                 3.1.2.2.2</t>
    </r>
    <r>
      <rPr>
        <sz val="10.5"/>
        <rFont val="宋体"/>
        <charset val="134"/>
      </rPr>
      <t>蒸汽锅炉（</t>
    </r>
    <r>
      <rPr>
        <sz val="10.5"/>
        <rFont val="Times New Roman"/>
        <charset val="134"/>
      </rPr>
      <t>tCO2/GJ</t>
    </r>
    <r>
      <rPr>
        <sz val="10.5"/>
        <rFont val="宋体"/>
        <charset val="134"/>
      </rPr>
      <t>）</t>
    </r>
  </si>
  <si>
    <r>
      <rPr>
        <sz val="10.5"/>
        <rFont val="Times New Roman"/>
        <charset val="134"/>
      </rPr>
      <t xml:space="preserve">                 3.1.2.2.3</t>
    </r>
    <r>
      <rPr>
        <sz val="10.5"/>
        <rFont val="宋体"/>
        <charset val="134"/>
      </rPr>
      <t>自备电厂（</t>
    </r>
    <r>
      <rPr>
        <sz val="10.5"/>
        <rFont val="Times New Roman"/>
        <charset val="134"/>
      </rPr>
      <t>tCO2/GJ</t>
    </r>
    <r>
      <rPr>
        <sz val="10.5"/>
        <rFont val="宋体"/>
        <charset val="134"/>
      </rPr>
      <t>）</t>
    </r>
  </si>
  <si>
    <r>
      <rPr>
        <b/>
        <sz val="10.5"/>
        <rFont val="Times New Roman"/>
        <charset val="134"/>
      </rPr>
      <t xml:space="preserve">3.2 </t>
    </r>
    <r>
      <rPr>
        <b/>
        <sz val="10.5"/>
        <rFont val="宋体"/>
        <charset val="134"/>
      </rPr>
      <t>≥</t>
    </r>
    <r>
      <rPr>
        <b/>
        <sz val="10.5"/>
        <rFont val="Times New Roman"/>
        <charset val="134"/>
      </rPr>
      <t>30%</t>
    </r>
    <r>
      <rPr>
        <b/>
        <sz val="10.5"/>
        <rFont val="宋体"/>
        <charset val="134"/>
      </rPr>
      <t>烧碱出槽量（折百量）（</t>
    </r>
    <r>
      <rPr>
        <b/>
        <sz val="10.5"/>
        <rFont val="Times New Roman"/>
        <charset val="134"/>
      </rPr>
      <t>t</t>
    </r>
    <r>
      <rPr>
        <b/>
        <sz val="10.5"/>
        <rFont val="宋体"/>
        <charset val="134"/>
      </rPr>
      <t>）</t>
    </r>
    <r>
      <rPr>
        <b/>
        <vertAlign val="superscript"/>
        <sz val="10.5"/>
        <rFont val="Times New Roman"/>
        <charset val="134"/>
      </rPr>
      <t>*5</t>
    </r>
  </si>
  <si>
    <t>为电解槽实际出槽碱量</t>
  </si>
  <si>
    <r>
      <rPr>
        <sz val="10.5"/>
        <rFont val="Times New Roman"/>
        <charset val="134"/>
      </rPr>
      <t xml:space="preserve">      3.2.1 </t>
    </r>
    <r>
      <rPr>
        <sz val="10.5"/>
        <rFont val="宋体"/>
        <charset val="134"/>
      </rPr>
      <t>≥</t>
    </r>
    <r>
      <rPr>
        <sz val="10.5"/>
        <rFont val="Times New Roman"/>
        <charset val="134"/>
      </rPr>
      <t>30%</t>
    </r>
    <r>
      <rPr>
        <sz val="10.5"/>
        <rFont val="宋体"/>
        <charset val="134"/>
      </rPr>
      <t>烧碱出槽碱标号（</t>
    </r>
    <r>
      <rPr>
        <sz val="10.5"/>
        <rFont val="Times New Roman"/>
        <charset val="134"/>
      </rPr>
      <t>%</t>
    </r>
    <r>
      <rPr>
        <sz val="10.5"/>
        <rFont val="宋体"/>
        <charset val="134"/>
      </rPr>
      <t>）</t>
    </r>
  </si>
  <si>
    <t>为实际电解槽出槽的碱浓度</t>
  </si>
  <si>
    <r>
      <rPr>
        <b/>
        <sz val="10.5"/>
        <rFont val="Times New Roman"/>
        <charset val="134"/>
      </rPr>
      <t xml:space="preserve">4 </t>
    </r>
    <r>
      <rPr>
        <b/>
        <sz val="10.5"/>
        <rFont val="宋体"/>
        <charset val="134"/>
      </rPr>
      <t>≥</t>
    </r>
    <r>
      <rPr>
        <b/>
        <sz val="10.5"/>
        <rFont val="Times New Roman"/>
        <charset val="134"/>
      </rPr>
      <t>45%</t>
    </r>
    <r>
      <rPr>
        <b/>
        <sz val="10.5"/>
        <rFont val="宋体"/>
        <charset val="134"/>
      </rPr>
      <t>烧碱</t>
    </r>
  </si>
  <si>
    <r>
      <rPr>
        <b/>
        <sz val="10.5"/>
        <rFont val="Times New Roman"/>
        <charset val="134"/>
      </rPr>
      <t>4.1</t>
    </r>
    <r>
      <rPr>
        <b/>
        <sz val="10.5"/>
        <rFont val="宋体"/>
        <charset val="134"/>
      </rPr>
      <t>≥</t>
    </r>
    <r>
      <rPr>
        <b/>
        <sz val="10.5"/>
        <rFont val="Times New Roman"/>
        <charset val="134"/>
      </rPr>
      <t>45%</t>
    </r>
    <r>
      <rPr>
        <b/>
        <sz val="10.5"/>
        <rFont val="宋体"/>
        <charset val="134"/>
      </rPr>
      <t>烧碱生产产生的排放量（</t>
    </r>
    <r>
      <rPr>
        <b/>
        <sz val="10.5"/>
        <rFont val="Times New Roman"/>
        <charset val="134"/>
      </rPr>
      <t>tCO</t>
    </r>
    <r>
      <rPr>
        <b/>
        <vertAlign val="subscript"/>
        <sz val="10.5"/>
        <rFont val="Times New Roman"/>
        <charset val="134"/>
      </rPr>
      <t>2</t>
    </r>
    <r>
      <rPr>
        <b/>
        <sz val="10.5"/>
        <rFont val="宋体"/>
        <charset val="134"/>
      </rPr>
      <t>）</t>
    </r>
  </si>
  <si>
    <r>
      <rPr>
        <sz val="10.5"/>
        <rFont val="Times New Roman"/>
        <charset val="134"/>
      </rPr>
      <t>4.1.1</t>
    </r>
    <r>
      <rPr>
        <sz val="10.5"/>
        <rFont val="宋体"/>
        <charset val="134"/>
      </rPr>
      <t>和</t>
    </r>
    <r>
      <rPr>
        <sz val="10.5"/>
        <rFont val="Times New Roman"/>
        <charset val="134"/>
      </rPr>
      <t>4.1.2</t>
    </r>
    <r>
      <rPr>
        <sz val="10.5"/>
        <rFont val="宋体"/>
        <charset val="134"/>
      </rPr>
      <t>之和</t>
    </r>
  </si>
  <si>
    <r>
      <rPr>
        <sz val="10.5"/>
        <rFont val="Times New Roman"/>
        <charset val="134"/>
      </rPr>
      <t xml:space="preserve">  4.1.1  </t>
    </r>
    <r>
      <rPr>
        <sz val="10.5"/>
        <rFont val="宋体"/>
        <charset val="134"/>
      </rPr>
      <t>≥</t>
    </r>
    <r>
      <rPr>
        <sz val="10.5"/>
        <rFont val="Times New Roman"/>
        <charset val="134"/>
      </rPr>
      <t>45%</t>
    </r>
    <r>
      <rPr>
        <sz val="10.5"/>
        <rFont val="宋体"/>
        <charset val="134"/>
      </rPr>
      <t>烧碱生产电力消耗对应的排放量（</t>
    </r>
    <r>
      <rPr>
        <sz val="10.5"/>
        <rFont val="Times New Roman"/>
        <charset val="134"/>
      </rPr>
      <t>tCO</t>
    </r>
    <r>
      <rPr>
        <vertAlign val="subscript"/>
        <sz val="10.5"/>
        <rFont val="Times New Roman"/>
        <charset val="134"/>
      </rPr>
      <t>2</t>
    </r>
    <r>
      <rPr>
        <sz val="10.5"/>
        <rFont val="宋体"/>
        <charset val="134"/>
      </rPr>
      <t>）</t>
    </r>
  </si>
  <si>
    <r>
      <rPr>
        <sz val="10.5"/>
        <rFont val="Times New Roman"/>
        <charset val="134"/>
      </rPr>
      <t xml:space="preserve">         4.1.1.1 </t>
    </r>
    <r>
      <rPr>
        <sz val="10.5"/>
        <rFont val="宋体"/>
        <charset val="134"/>
      </rPr>
      <t>≥</t>
    </r>
    <r>
      <rPr>
        <sz val="10.5"/>
        <rFont val="Times New Roman"/>
        <charset val="134"/>
      </rPr>
      <t>45%</t>
    </r>
    <r>
      <rPr>
        <sz val="10.5"/>
        <rFont val="宋体"/>
        <charset val="134"/>
      </rPr>
      <t>烧碱生产电力消耗总量（</t>
    </r>
    <r>
      <rPr>
        <sz val="10.5"/>
        <rFont val="Times New Roman"/>
        <charset val="134"/>
      </rPr>
      <t>MWh</t>
    </r>
    <r>
      <rPr>
        <sz val="10.5"/>
        <rFont val="宋体"/>
        <charset val="134"/>
      </rPr>
      <t>）</t>
    </r>
  </si>
  <si>
    <r>
      <rPr>
        <sz val="10.5"/>
        <rFont val="宋体"/>
        <charset val="134"/>
      </rPr>
      <t>为存在≥</t>
    </r>
    <r>
      <rPr>
        <sz val="10.5"/>
        <rFont val="Times New Roman"/>
        <charset val="134"/>
      </rPr>
      <t>45%</t>
    </r>
    <r>
      <rPr>
        <sz val="10.5"/>
        <rFont val="宋体"/>
        <charset val="134"/>
      </rPr>
      <t>烧碱产品的生产企业碱蒸发工序的动力电消耗量</t>
    </r>
  </si>
  <si>
    <r>
      <rPr>
        <sz val="10.5"/>
        <rFont val="Times New Roman"/>
        <charset val="134"/>
      </rPr>
      <t xml:space="preserve">         4.1.1.2 </t>
    </r>
    <r>
      <rPr>
        <sz val="10.5"/>
        <rFont val="宋体"/>
        <charset val="134"/>
      </rPr>
      <t>排放因子（</t>
    </r>
    <r>
      <rPr>
        <sz val="10.5"/>
        <rFont val="Times New Roman"/>
        <charset val="134"/>
      </rPr>
      <t>tCO2/MWh</t>
    </r>
    <r>
      <rPr>
        <sz val="10.5"/>
        <rFont val="宋体"/>
        <charset val="134"/>
      </rPr>
      <t>）</t>
    </r>
  </si>
  <si>
    <r>
      <rPr>
        <sz val="10.5"/>
        <rFont val="Times New Roman"/>
        <charset val="134"/>
      </rPr>
      <t xml:space="preserve">  4.1.2 </t>
    </r>
    <r>
      <rPr>
        <sz val="10.5"/>
        <rFont val="宋体"/>
        <charset val="134"/>
      </rPr>
      <t>≥</t>
    </r>
    <r>
      <rPr>
        <sz val="10.5"/>
        <rFont val="Times New Roman"/>
        <charset val="134"/>
      </rPr>
      <t>45%</t>
    </r>
    <r>
      <rPr>
        <sz val="10.5"/>
        <rFont val="宋体"/>
        <charset val="134"/>
      </rPr>
      <t>烧碱生产热力消耗对应的排放量（</t>
    </r>
    <r>
      <rPr>
        <sz val="10.5"/>
        <rFont val="Times New Roman"/>
        <charset val="134"/>
      </rPr>
      <t>tCO</t>
    </r>
    <r>
      <rPr>
        <vertAlign val="subscript"/>
        <sz val="10.5"/>
        <rFont val="Times New Roman"/>
        <charset val="134"/>
      </rPr>
      <t>2</t>
    </r>
    <r>
      <rPr>
        <sz val="10.5"/>
        <rFont val="宋体"/>
        <charset val="134"/>
      </rPr>
      <t>）</t>
    </r>
  </si>
  <si>
    <r>
      <rPr>
        <sz val="10.5"/>
        <rFont val="Times New Roman"/>
        <charset val="134"/>
      </rPr>
      <t xml:space="preserve">          4.1.2.1 </t>
    </r>
    <r>
      <rPr>
        <sz val="10.5"/>
        <rFont val="宋体"/>
        <charset val="134"/>
      </rPr>
      <t>≥</t>
    </r>
    <r>
      <rPr>
        <sz val="10.5"/>
        <rFont val="Times New Roman"/>
        <charset val="134"/>
      </rPr>
      <t>45%</t>
    </r>
    <r>
      <rPr>
        <sz val="10.5"/>
        <rFont val="宋体"/>
        <charset val="134"/>
      </rPr>
      <t>烧碱生产热力消耗量（</t>
    </r>
    <r>
      <rPr>
        <sz val="10.5"/>
        <rFont val="Times New Roman"/>
        <charset val="134"/>
      </rPr>
      <t>GJ</t>
    </r>
    <r>
      <rPr>
        <sz val="10.5"/>
        <rFont val="宋体"/>
        <charset val="134"/>
      </rPr>
      <t>）</t>
    </r>
  </si>
  <si>
    <r>
      <rPr>
        <sz val="10.5"/>
        <rFont val="宋体"/>
        <charset val="134"/>
      </rPr>
      <t>为存在≥</t>
    </r>
    <r>
      <rPr>
        <sz val="10.5"/>
        <rFont val="Times New Roman"/>
        <charset val="134"/>
      </rPr>
      <t>45%</t>
    </r>
    <r>
      <rPr>
        <sz val="10.5"/>
        <rFont val="宋体"/>
        <charset val="134"/>
      </rPr>
      <t>烧碱产品的生产企业碱蒸发工序的热力消耗量</t>
    </r>
  </si>
  <si>
    <r>
      <rPr>
        <sz val="10.5"/>
        <rFont val="Times New Roman"/>
        <charset val="134"/>
      </rPr>
      <t xml:space="preserve">                  4.1.2.1.1 </t>
    </r>
    <r>
      <rPr>
        <sz val="10.5"/>
        <rFont val="宋体"/>
        <charset val="134"/>
      </rPr>
      <t>≥</t>
    </r>
    <r>
      <rPr>
        <sz val="10.5"/>
        <rFont val="Times New Roman"/>
        <charset val="134"/>
      </rPr>
      <t>30%</t>
    </r>
    <r>
      <rPr>
        <sz val="10.5"/>
        <rFont val="宋体"/>
        <charset val="134"/>
      </rPr>
      <t>烧碱生产消耗余热回收热力量（</t>
    </r>
    <r>
      <rPr>
        <sz val="10.5"/>
        <rFont val="Times New Roman"/>
        <charset val="134"/>
      </rPr>
      <t>GJ</t>
    </r>
    <r>
      <rPr>
        <sz val="10.5"/>
        <rFont val="宋体"/>
        <charset val="134"/>
      </rPr>
      <t>）</t>
    </r>
  </si>
  <si>
    <r>
      <rPr>
        <sz val="10.5"/>
        <rFont val="Times New Roman"/>
        <charset val="134"/>
      </rPr>
      <t xml:space="preserve">                  4.1.2.1.2 </t>
    </r>
    <r>
      <rPr>
        <sz val="10.5"/>
        <rFont val="宋体"/>
        <charset val="134"/>
      </rPr>
      <t>≥</t>
    </r>
    <r>
      <rPr>
        <sz val="10.5"/>
        <rFont val="Times New Roman"/>
        <charset val="134"/>
      </rPr>
      <t>30%</t>
    </r>
    <r>
      <rPr>
        <sz val="10.5"/>
        <rFont val="宋体"/>
        <charset val="134"/>
      </rPr>
      <t>烧碱生产消耗蒸汽锅炉热力量（</t>
    </r>
    <r>
      <rPr>
        <sz val="10.5"/>
        <rFont val="Times New Roman"/>
        <charset val="134"/>
      </rPr>
      <t>GJ</t>
    </r>
    <r>
      <rPr>
        <sz val="10.5"/>
        <rFont val="宋体"/>
        <charset val="134"/>
      </rPr>
      <t>）</t>
    </r>
  </si>
  <si>
    <r>
      <rPr>
        <sz val="10.5"/>
        <rFont val="Times New Roman"/>
        <charset val="134"/>
      </rPr>
      <t xml:space="preserve">                  4.1.2.1.3 </t>
    </r>
    <r>
      <rPr>
        <sz val="10.5"/>
        <rFont val="宋体"/>
        <charset val="134"/>
      </rPr>
      <t>≥</t>
    </r>
    <r>
      <rPr>
        <sz val="10.5"/>
        <rFont val="Times New Roman"/>
        <charset val="134"/>
      </rPr>
      <t>30%</t>
    </r>
    <r>
      <rPr>
        <sz val="10.5"/>
        <rFont val="宋体"/>
        <charset val="134"/>
      </rPr>
      <t>烧碱生产消耗自备电厂热力量（</t>
    </r>
    <r>
      <rPr>
        <sz val="10.5"/>
        <rFont val="Times New Roman"/>
        <charset val="134"/>
      </rPr>
      <t>GJ</t>
    </r>
    <r>
      <rPr>
        <sz val="10.5"/>
        <rFont val="宋体"/>
        <charset val="134"/>
      </rPr>
      <t>）</t>
    </r>
  </si>
  <si>
    <r>
      <rPr>
        <sz val="10.5"/>
        <rFont val="Times New Roman"/>
        <charset val="134"/>
      </rPr>
      <t xml:space="preserve">          4.1.2.2 </t>
    </r>
    <r>
      <rPr>
        <sz val="10.5"/>
        <rFont val="宋体"/>
        <charset val="134"/>
      </rPr>
      <t>对应的排放因子（</t>
    </r>
    <r>
      <rPr>
        <sz val="10.5"/>
        <rFont val="Times New Roman"/>
        <charset val="134"/>
      </rPr>
      <t>tCO2/GJ</t>
    </r>
    <r>
      <rPr>
        <sz val="10.5"/>
        <rFont val="宋体"/>
        <charset val="134"/>
      </rPr>
      <t>）</t>
    </r>
  </si>
  <si>
    <r>
      <rPr>
        <sz val="10.5"/>
        <rFont val="宋体"/>
        <charset val="134"/>
      </rPr>
      <t>同</t>
    </r>
    <r>
      <rPr>
        <sz val="10.5"/>
        <rFont val="Times New Roman"/>
        <charset val="134"/>
      </rPr>
      <t>3.1.2.2</t>
    </r>
    <r>
      <rPr>
        <sz val="10.5"/>
        <rFont val="宋体"/>
        <charset val="134"/>
      </rPr>
      <t>的计算方法</t>
    </r>
  </si>
  <si>
    <r>
      <rPr>
        <sz val="10.5"/>
        <rFont val="Times New Roman"/>
        <charset val="134"/>
      </rPr>
      <t xml:space="preserve">                 4.1.2.2.1</t>
    </r>
    <r>
      <rPr>
        <sz val="10.5"/>
        <rFont val="宋体"/>
        <charset val="134"/>
      </rPr>
      <t>余热回收（</t>
    </r>
    <r>
      <rPr>
        <sz val="10.5"/>
        <rFont val="Times New Roman"/>
        <charset val="134"/>
      </rPr>
      <t>tCO2/GJ</t>
    </r>
    <r>
      <rPr>
        <sz val="10.5"/>
        <rFont val="宋体"/>
        <charset val="134"/>
      </rPr>
      <t>）</t>
    </r>
  </si>
  <si>
    <r>
      <rPr>
        <sz val="10.5"/>
        <rFont val="宋体"/>
        <charset val="134"/>
      </rPr>
      <t xml:space="preserve">对应的排放因子根据来源采用加权平均，其中：
</t>
    </r>
    <r>
      <rPr>
        <sz val="10.5"/>
        <rFont val="Times New Roman"/>
        <charset val="134"/>
      </rPr>
      <t xml:space="preserve">− </t>
    </r>
    <r>
      <rPr>
        <sz val="10.5"/>
        <rFont val="宋体"/>
        <charset val="134"/>
      </rPr>
      <t>余热回收排放因子为</t>
    </r>
    <r>
      <rPr>
        <sz val="10.5"/>
        <rFont val="Times New Roman"/>
        <charset val="134"/>
      </rPr>
      <t xml:space="preserve">0
− </t>
    </r>
    <r>
      <rPr>
        <sz val="10.5"/>
        <rFont val="宋体"/>
        <charset val="134"/>
      </rPr>
      <t>如果是蒸汽锅炉供热，排放因子为锅炉排放量</t>
    </r>
    <r>
      <rPr>
        <sz val="10.5"/>
        <rFont val="Times New Roman"/>
        <charset val="134"/>
      </rPr>
      <t>/</t>
    </r>
    <r>
      <rPr>
        <sz val="10.5"/>
        <rFont val="宋体"/>
        <charset val="134"/>
      </rPr>
      <t>锅炉供热量；如果是自备电厂，排放因子参考</t>
    </r>
    <r>
      <rPr>
        <sz val="10.5"/>
        <rFont val="Times New Roman"/>
        <charset val="134"/>
      </rPr>
      <t>“</t>
    </r>
    <r>
      <rPr>
        <sz val="10.5"/>
        <rFont val="宋体"/>
        <charset val="134"/>
      </rPr>
      <t>自备电厂补充数据表</t>
    </r>
    <r>
      <rPr>
        <sz val="10.5"/>
        <rFont val="Times New Roman"/>
        <charset val="134"/>
      </rPr>
      <t>”</t>
    </r>
    <r>
      <rPr>
        <sz val="10.5"/>
        <rFont val="宋体"/>
        <charset val="134"/>
      </rPr>
      <t>中的供热碳排放强度的计算方法；若数据不可得，采用</t>
    </r>
    <r>
      <rPr>
        <sz val="10.5"/>
        <rFont val="Times New Roman"/>
        <charset val="134"/>
      </rPr>
      <t>0.11tCO</t>
    </r>
    <r>
      <rPr>
        <vertAlign val="subscript"/>
        <sz val="10.5"/>
        <rFont val="Times New Roman"/>
        <charset val="134"/>
      </rPr>
      <t>2</t>
    </r>
    <r>
      <rPr>
        <sz val="10.5"/>
        <rFont val="Times New Roman"/>
        <charset val="134"/>
      </rPr>
      <t>/GJ</t>
    </r>
  </si>
  <si>
    <r>
      <rPr>
        <sz val="10.5"/>
        <rFont val="Times New Roman"/>
        <charset val="134"/>
      </rPr>
      <t xml:space="preserve">                 4.1.2.2.2</t>
    </r>
    <r>
      <rPr>
        <sz val="10.5"/>
        <rFont val="宋体"/>
        <charset val="134"/>
      </rPr>
      <t>蒸汽锅炉（</t>
    </r>
    <r>
      <rPr>
        <sz val="10.5"/>
        <rFont val="Times New Roman"/>
        <charset val="134"/>
      </rPr>
      <t>tCO2/GJ</t>
    </r>
    <r>
      <rPr>
        <sz val="10.5"/>
        <rFont val="宋体"/>
        <charset val="134"/>
      </rPr>
      <t>）</t>
    </r>
  </si>
  <si>
    <r>
      <rPr>
        <sz val="10.5"/>
        <rFont val="Times New Roman"/>
        <charset val="134"/>
      </rPr>
      <t xml:space="preserve">                4.1.2.2.3</t>
    </r>
    <r>
      <rPr>
        <sz val="10.5"/>
        <rFont val="宋体"/>
        <charset val="134"/>
      </rPr>
      <t>自备电厂（</t>
    </r>
    <r>
      <rPr>
        <sz val="10.5"/>
        <rFont val="Times New Roman"/>
        <charset val="134"/>
      </rPr>
      <t>tCO2/GJ</t>
    </r>
    <r>
      <rPr>
        <sz val="10.5"/>
        <rFont val="宋体"/>
        <charset val="134"/>
      </rPr>
      <t>）</t>
    </r>
  </si>
  <si>
    <r>
      <rPr>
        <b/>
        <sz val="10.5"/>
        <rFont val="Times New Roman"/>
        <charset val="134"/>
      </rPr>
      <t xml:space="preserve">4.2 </t>
    </r>
    <r>
      <rPr>
        <b/>
        <sz val="10.5"/>
        <rFont val="宋体"/>
        <charset val="134"/>
      </rPr>
      <t>≥</t>
    </r>
    <r>
      <rPr>
        <b/>
        <sz val="10.5"/>
        <rFont val="Times New Roman"/>
        <charset val="134"/>
      </rPr>
      <t>45%</t>
    </r>
    <r>
      <rPr>
        <b/>
        <sz val="10.5"/>
        <rFont val="宋体"/>
        <charset val="134"/>
      </rPr>
      <t>烧碱产量（折百量）（</t>
    </r>
    <r>
      <rPr>
        <b/>
        <sz val="10.5"/>
        <rFont val="Times New Roman"/>
        <charset val="134"/>
      </rPr>
      <t>t</t>
    </r>
    <r>
      <rPr>
        <b/>
        <sz val="10.5"/>
        <rFont val="宋体"/>
        <charset val="134"/>
      </rPr>
      <t>）</t>
    </r>
    <r>
      <rPr>
        <b/>
        <vertAlign val="superscript"/>
        <sz val="10.5"/>
        <rFont val="Times New Roman"/>
        <charset val="134"/>
      </rPr>
      <t>*5</t>
    </r>
  </si>
  <si>
    <r>
      <rPr>
        <sz val="10.5"/>
        <rFont val="宋体"/>
        <charset val="134"/>
      </rPr>
      <t xml:space="preserve">为碱蒸发工序生产的各标号烧碱产品折百量加和，不包含进入片碱干燥或生产片碱的相应烧碱量；其中，兑水生产低标号烧碱的企业：
</t>
    </r>
    <r>
      <rPr>
        <sz val="10.5"/>
        <rFont val="Times New Roman"/>
        <charset val="134"/>
      </rPr>
      <t xml:space="preserve">− </t>
    </r>
    <r>
      <rPr>
        <sz val="10.5"/>
        <rFont val="宋体"/>
        <charset val="134"/>
      </rPr>
      <t xml:space="preserve">相关电力和热力消耗量计入兑水前对应的烧碱产品标号类别内；
</t>
    </r>
    <r>
      <rPr>
        <sz val="10.5"/>
        <rFont val="Times New Roman"/>
        <charset val="134"/>
      </rPr>
      <t xml:space="preserve">− </t>
    </r>
    <r>
      <rPr>
        <sz val="10.5"/>
        <rFont val="宋体"/>
        <charset val="134"/>
      </rPr>
      <t>相应兑水前烧碱产品折百产量计入兑水前对应的烧碱产品标号类别内</t>
    </r>
  </si>
  <si>
    <r>
      <rPr>
        <sz val="10.5"/>
        <rFont val="Times New Roman"/>
        <charset val="134"/>
      </rPr>
      <t xml:space="preserve">      4.2.1 </t>
    </r>
    <r>
      <rPr>
        <sz val="10.5"/>
        <rFont val="宋体"/>
        <charset val="134"/>
      </rPr>
      <t>≥</t>
    </r>
    <r>
      <rPr>
        <sz val="10.5"/>
        <rFont val="Times New Roman"/>
        <charset val="134"/>
      </rPr>
      <t>45%</t>
    </r>
    <r>
      <rPr>
        <sz val="10.5"/>
        <rFont val="宋体"/>
        <charset val="134"/>
      </rPr>
      <t>烧碱实际产品标号（</t>
    </r>
    <r>
      <rPr>
        <sz val="10.5"/>
        <rFont val="Times New Roman"/>
        <charset val="134"/>
      </rPr>
      <t>%</t>
    </r>
    <r>
      <rPr>
        <sz val="10.5"/>
        <rFont val="宋体"/>
        <charset val="134"/>
      </rPr>
      <t>）</t>
    </r>
  </si>
  <si>
    <t>为实际产品浓度，多种产品请分别列出</t>
  </si>
  <si>
    <r>
      <rPr>
        <b/>
        <sz val="10.5"/>
        <rFont val="Times New Roman"/>
        <charset val="134"/>
      </rPr>
      <t xml:space="preserve">5 </t>
    </r>
    <r>
      <rPr>
        <b/>
        <sz val="10.5"/>
        <rFont val="宋体"/>
        <charset val="134"/>
      </rPr>
      <t>片碱</t>
    </r>
  </si>
  <si>
    <r>
      <rPr>
        <b/>
        <sz val="10.5"/>
        <rFont val="Times New Roman"/>
        <charset val="134"/>
      </rPr>
      <t xml:space="preserve">5.1 </t>
    </r>
    <r>
      <rPr>
        <b/>
        <sz val="10.5"/>
        <rFont val="宋体"/>
        <charset val="134"/>
      </rPr>
      <t>片碱生产产生的排放量（</t>
    </r>
    <r>
      <rPr>
        <b/>
        <sz val="10.5"/>
        <rFont val="Times New Roman"/>
        <charset val="134"/>
      </rPr>
      <t>tCO</t>
    </r>
    <r>
      <rPr>
        <b/>
        <vertAlign val="subscript"/>
        <sz val="10.5"/>
        <rFont val="Times New Roman"/>
        <charset val="134"/>
      </rPr>
      <t>2</t>
    </r>
    <r>
      <rPr>
        <b/>
        <sz val="10.5"/>
        <rFont val="宋体"/>
        <charset val="134"/>
      </rPr>
      <t>）</t>
    </r>
  </si>
  <si>
    <r>
      <rPr>
        <sz val="10.5"/>
        <rFont val="Times New Roman"/>
        <charset val="134"/>
      </rPr>
      <t>5.1.1</t>
    </r>
    <r>
      <rPr>
        <sz val="10.5"/>
        <rFont val="宋体"/>
        <charset val="134"/>
      </rPr>
      <t>、</t>
    </r>
    <r>
      <rPr>
        <sz val="10.5"/>
        <rFont val="Times New Roman"/>
        <charset val="134"/>
      </rPr>
      <t>5.1.2</t>
    </r>
    <r>
      <rPr>
        <sz val="10.5"/>
        <rFont val="宋体"/>
        <charset val="134"/>
      </rPr>
      <t>和</t>
    </r>
    <r>
      <rPr>
        <sz val="10.5"/>
        <rFont val="Times New Roman"/>
        <charset val="134"/>
      </rPr>
      <t>5.1.3</t>
    </r>
    <r>
      <rPr>
        <sz val="10.5"/>
        <rFont val="宋体"/>
        <charset val="134"/>
      </rPr>
      <t>之和</t>
    </r>
  </si>
  <si>
    <r>
      <rPr>
        <sz val="10.5"/>
        <rFont val="Times New Roman"/>
        <charset val="134"/>
      </rPr>
      <t xml:space="preserve">   5.1.1 </t>
    </r>
    <r>
      <rPr>
        <sz val="10.5"/>
        <rFont val="宋体"/>
        <charset val="134"/>
      </rPr>
      <t>化石燃料燃烧排放量（</t>
    </r>
    <r>
      <rPr>
        <sz val="10.5"/>
        <rFont val="Times New Roman"/>
        <charset val="134"/>
      </rPr>
      <t>tCO</t>
    </r>
    <r>
      <rPr>
        <vertAlign val="subscript"/>
        <sz val="10.5"/>
        <rFont val="Times New Roman"/>
        <charset val="134"/>
      </rPr>
      <t>2</t>
    </r>
    <r>
      <rPr>
        <sz val="10.5"/>
        <rFont val="宋体"/>
        <charset val="134"/>
      </rPr>
      <t>）</t>
    </r>
  </si>
  <si>
    <r>
      <rPr>
        <sz val="10.5"/>
        <rFont val="宋体"/>
        <charset val="134"/>
      </rPr>
      <t>按核算与报告指南公式（</t>
    </r>
    <r>
      <rPr>
        <sz val="10.5"/>
        <rFont val="Times New Roman"/>
        <charset val="134"/>
      </rPr>
      <t>2</t>
    </r>
    <r>
      <rPr>
        <sz val="10.5"/>
        <rFont val="宋体"/>
        <charset val="134"/>
      </rPr>
      <t>）计算，如果化石能源使用多于</t>
    </r>
    <r>
      <rPr>
        <sz val="10.5"/>
        <rFont val="Times New Roman"/>
        <charset val="134"/>
      </rPr>
      <t>3</t>
    </r>
    <r>
      <rPr>
        <sz val="10.5"/>
        <rFont val="宋体"/>
        <charset val="134"/>
      </rPr>
      <t>种，则</t>
    </r>
    <r>
      <rPr>
        <sz val="10.5"/>
        <rFont val="Times New Roman"/>
        <charset val="134"/>
      </rPr>
      <t>5.1</t>
    </r>
    <r>
      <rPr>
        <sz val="10.5"/>
        <rFont val="宋体"/>
        <charset val="134"/>
      </rPr>
      <t>排放量计算公式手动修改。</t>
    </r>
  </si>
  <si>
    <r>
      <rPr>
        <sz val="10.5"/>
        <rFont val="Times New Roman"/>
        <charset val="134"/>
      </rPr>
      <t xml:space="preserve">          5.1.1.1</t>
    </r>
    <r>
      <rPr>
        <sz val="10.5"/>
        <rFont val="宋体"/>
        <charset val="134"/>
      </rPr>
      <t>化石燃料</t>
    </r>
    <r>
      <rPr>
        <sz val="10.5"/>
        <rFont val="Times New Roman"/>
        <charset val="134"/>
      </rPr>
      <t>1</t>
    </r>
    <r>
      <rPr>
        <vertAlign val="superscript"/>
        <sz val="10.5"/>
        <rFont val="Times New Roman"/>
        <charset val="134"/>
      </rPr>
      <t>*5</t>
    </r>
  </si>
  <si>
    <r>
      <rPr>
        <sz val="12"/>
        <rFont val="Times New Roman"/>
        <charset val="134"/>
      </rPr>
      <t>——</t>
    </r>
    <r>
      <rPr>
        <sz val="12"/>
        <rFont val="宋体"/>
        <charset val="134"/>
      </rPr>
      <t>请选择燃料</t>
    </r>
    <r>
      <rPr>
        <sz val="12"/>
        <rFont val="Times New Roman"/>
        <charset val="134"/>
      </rPr>
      <t>——</t>
    </r>
  </si>
  <si>
    <r>
      <rPr>
        <sz val="10.5"/>
        <rFont val="Times New Roman"/>
        <charset val="134"/>
      </rPr>
      <t xml:space="preserve">5.1.1.1 </t>
    </r>
    <r>
      <rPr>
        <sz val="10.5"/>
        <rFont val="宋体"/>
        <charset val="134"/>
      </rPr>
      <t>消耗量（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</si>
  <si>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5.1.1.2 </t>
    </r>
    <r>
      <rPr>
        <sz val="10.5"/>
        <rFont val="宋体"/>
        <charset val="134"/>
      </rPr>
      <t>低位发热量</t>
    </r>
    <r>
      <rPr>
        <sz val="10.5"/>
        <rFont val="Times New Roman"/>
        <charset val="134"/>
      </rPr>
      <t>(GJ/t</t>
    </r>
    <r>
      <rPr>
        <sz val="10.5"/>
        <rFont val="宋体"/>
        <charset val="134"/>
      </rPr>
      <t>或</t>
    </r>
    <r>
      <rPr>
        <sz val="10.5"/>
        <rFont val="Times New Roman"/>
        <charset val="134"/>
      </rPr>
      <t>GJ/</t>
    </r>
    <r>
      <rPr>
        <sz val="10.5"/>
        <rFont val="宋体"/>
        <charset val="134"/>
      </rPr>
      <t>万</t>
    </r>
    <r>
      <rPr>
        <sz val="10.5"/>
        <rFont val="Times New Roman"/>
        <charset val="134"/>
      </rPr>
      <t>Nm</t>
    </r>
    <r>
      <rPr>
        <vertAlign val="superscript"/>
        <sz val="10.5"/>
        <rFont val="Times New Roman"/>
        <charset val="134"/>
      </rPr>
      <t>3</t>
    </r>
    <r>
      <rPr>
        <sz val="10.5"/>
        <rFont val="Times New Roman"/>
        <charset val="134"/>
      </rPr>
      <t>)</t>
    </r>
  </si>
  <si>
    <t>默认为指南推荐值，如果为实测值，请注明。</t>
  </si>
  <si>
    <r>
      <rPr>
        <sz val="10.5"/>
        <rFont val="Times New Roman"/>
        <charset val="134"/>
      </rPr>
      <t xml:space="preserve">5.1.1.3 </t>
    </r>
    <r>
      <rPr>
        <sz val="10.5"/>
        <rFont val="宋体"/>
        <charset val="134"/>
      </rPr>
      <t>单位热值含碳量</t>
    </r>
    <r>
      <rPr>
        <sz val="10.5"/>
        <rFont val="Times New Roman"/>
        <charset val="134"/>
      </rPr>
      <t>(tC/GJ)</t>
    </r>
  </si>
  <si>
    <r>
      <rPr>
        <sz val="10.5"/>
        <rFont val="Times New Roman"/>
        <charset val="134"/>
      </rPr>
      <t xml:space="preserve">5.1.1.4 </t>
    </r>
    <r>
      <rPr>
        <sz val="10.5"/>
        <rFont val="宋体"/>
        <charset val="134"/>
      </rPr>
      <t>碳氧化率（</t>
    </r>
    <r>
      <rPr>
        <sz val="10.5"/>
        <rFont val="Times New Roman"/>
        <charset val="134"/>
      </rPr>
      <t>%</t>
    </r>
    <r>
      <rPr>
        <sz val="10.5"/>
        <rFont val="宋体"/>
        <charset val="134"/>
      </rPr>
      <t>，</t>
    </r>
    <r>
      <rPr>
        <sz val="10.5"/>
        <rFont val="Times New Roman"/>
        <charset val="134"/>
      </rPr>
      <t>0~100</t>
    </r>
    <r>
      <rPr>
        <sz val="10.5"/>
        <rFont val="宋体"/>
        <charset val="134"/>
      </rPr>
      <t>）</t>
    </r>
  </si>
  <si>
    <r>
      <rPr>
        <sz val="10.5"/>
        <rFont val="Times New Roman"/>
        <charset val="134"/>
      </rPr>
      <t xml:space="preserve">          5.1.1.2</t>
    </r>
    <r>
      <rPr>
        <sz val="10.5"/>
        <rFont val="宋体"/>
        <charset val="134"/>
      </rPr>
      <t>化石燃料</t>
    </r>
    <r>
      <rPr>
        <sz val="10.5"/>
        <rFont val="Times New Roman"/>
        <charset val="134"/>
      </rPr>
      <t>2</t>
    </r>
  </si>
  <si>
    <r>
      <rPr>
        <sz val="10.5"/>
        <rFont val="Times New Roman"/>
        <charset val="134"/>
      </rPr>
      <t xml:space="preserve">5.1.2.1 </t>
    </r>
    <r>
      <rPr>
        <sz val="10.5"/>
        <rFont val="宋体"/>
        <charset val="134"/>
      </rPr>
      <t>消耗量（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</si>
  <si>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5.1.2.2 </t>
    </r>
    <r>
      <rPr>
        <sz val="10.5"/>
        <rFont val="宋体"/>
        <charset val="134"/>
      </rPr>
      <t>低位发热量</t>
    </r>
    <r>
      <rPr>
        <sz val="10.5"/>
        <rFont val="Times New Roman"/>
        <charset val="134"/>
      </rPr>
      <t>(GJ/t</t>
    </r>
    <r>
      <rPr>
        <sz val="10.5"/>
        <rFont val="宋体"/>
        <charset val="134"/>
      </rPr>
      <t>或</t>
    </r>
    <r>
      <rPr>
        <sz val="10.5"/>
        <rFont val="Times New Roman"/>
        <charset val="134"/>
      </rPr>
      <t>GJ/</t>
    </r>
    <r>
      <rPr>
        <sz val="10.5"/>
        <rFont val="宋体"/>
        <charset val="134"/>
      </rPr>
      <t>万</t>
    </r>
    <r>
      <rPr>
        <sz val="10.5"/>
        <rFont val="Times New Roman"/>
        <charset val="134"/>
      </rPr>
      <t>Nm</t>
    </r>
    <r>
      <rPr>
        <vertAlign val="superscript"/>
        <sz val="10.5"/>
        <rFont val="Times New Roman"/>
        <charset val="134"/>
      </rPr>
      <t>3</t>
    </r>
    <r>
      <rPr>
        <sz val="10.5"/>
        <rFont val="Times New Roman"/>
        <charset val="134"/>
      </rPr>
      <t>)</t>
    </r>
  </si>
  <si>
    <r>
      <rPr>
        <sz val="10.5"/>
        <rFont val="Times New Roman"/>
        <charset val="134"/>
      </rPr>
      <t xml:space="preserve">5.1.2.3 </t>
    </r>
    <r>
      <rPr>
        <sz val="10.5"/>
        <rFont val="宋体"/>
        <charset val="134"/>
      </rPr>
      <t>单位热值含碳量</t>
    </r>
    <r>
      <rPr>
        <sz val="10.5"/>
        <rFont val="Times New Roman"/>
        <charset val="134"/>
      </rPr>
      <t>(tC/GJ)</t>
    </r>
  </si>
  <si>
    <r>
      <rPr>
        <sz val="10.5"/>
        <rFont val="Times New Roman"/>
        <charset val="134"/>
      </rPr>
      <t xml:space="preserve">5.1.2.4 </t>
    </r>
    <r>
      <rPr>
        <sz val="10.5"/>
        <rFont val="宋体"/>
        <charset val="134"/>
      </rPr>
      <t>碳氧化率（</t>
    </r>
    <r>
      <rPr>
        <sz val="10.5"/>
        <rFont val="Times New Roman"/>
        <charset val="134"/>
      </rPr>
      <t>%</t>
    </r>
    <r>
      <rPr>
        <sz val="10.5"/>
        <rFont val="宋体"/>
        <charset val="134"/>
      </rPr>
      <t>，</t>
    </r>
    <r>
      <rPr>
        <sz val="10.5"/>
        <rFont val="Times New Roman"/>
        <charset val="134"/>
      </rPr>
      <t>0~100</t>
    </r>
    <r>
      <rPr>
        <sz val="10.5"/>
        <rFont val="宋体"/>
        <charset val="134"/>
      </rPr>
      <t>）</t>
    </r>
  </si>
  <si>
    <r>
      <rPr>
        <sz val="10.5"/>
        <rFont val="Times New Roman"/>
        <charset val="134"/>
      </rPr>
      <t xml:space="preserve">          5.1.1.2</t>
    </r>
    <r>
      <rPr>
        <sz val="10.5"/>
        <rFont val="宋体"/>
        <charset val="134"/>
      </rPr>
      <t>化石燃料</t>
    </r>
    <r>
      <rPr>
        <sz val="10.5"/>
        <rFont val="Times New Roman"/>
        <charset val="134"/>
      </rPr>
      <t>3</t>
    </r>
  </si>
  <si>
    <r>
      <rPr>
        <sz val="10.5"/>
        <rFont val="Times New Roman"/>
        <charset val="134"/>
      </rPr>
      <t xml:space="preserve">5.1.3.1 </t>
    </r>
    <r>
      <rPr>
        <sz val="10.5"/>
        <rFont val="宋体"/>
        <charset val="134"/>
      </rPr>
      <t>消耗量（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</si>
  <si>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5.1.3.2 </t>
    </r>
    <r>
      <rPr>
        <sz val="10.5"/>
        <rFont val="宋体"/>
        <charset val="134"/>
      </rPr>
      <t>低位发热量</t>
    </r>
    <r>
      <rPr>
        <sz val="10.5"/>
        <rFont val="Times New Roman"/>
        <charset val="134"/>
      </rPr>
      <t>(GJ/t</t>
    </r>
    <r>
      <rPr>
        <sz val="10.5"/>
        <rFont val="宋体"/>
        <charset val="134"/>
      </rPr>
      <t>或</t>
    </r>
    <r>
      <rPr>
        <sz val="10.5"/>
        <rFont val="Times New Roman"/>
        <charset val="134"/>
      </rPr>
      <t>GJ/</t>
    </r>
    <r>
      <rPr>
        <sz val="10.5"/>
        <rFont val="宋体"/>
        <charset val="134"/>
      </rPr>
      <t>万</t>
    </r>
    <r>
      <rPr>
        <sz val="10.5"/>
        <rFont val="Times New Roman"/>
        <charset val="134"/>
      </rPr>
      <t>Nm</t>
    </r>
    <r>
      <rPr>
        <vertAlign val="superscript"/>
        <sz val="10.5"/>
        <rFont val="Times New Roman"/>
        <charset val="134"/>
      </rPr>
      <t>3</t>
    </r>
    <r>
      <rPr>
        <sz val="10.5"/>
        <rFont val="Times New Roman"/>
        <charset val="134"/>
      </rPr>
      <t>)</t>
    </r>
  </si>
  <si>
    <r>
      <rPr>
        <sz val="10.5"/>
        <rFont val="Times New Roman"/>
        <charset val="134"/>
      </rPr>
      <t xml:space="preserve">5.1.3.3 </t>
    </r>
    <r>
      <rPr>
        <sz val="10.5"/>
        <rFont val="宋体"/>
        <charset val="134"/>
      </rPr>
      <t>单位热值含碳量</t>
    </r>
    <r>
      <rPr>
        <sz val="10.5"/>
        <rFont val="Times New Roman"/>
        <charset val="134"/>
      </rPr>
      <t>(tC/GJ)</t>
    </r>
  </si>
  <si>
    <r>
      <rPr>
        <sz val="10.5"/>
        <rFont val="Times New Roman"/>
        <charset val="134"/>
      </rPr>
      <t xml:space="preserve">5.1.3.4 </t>
    </r>
    <r>
      <rPr>
        <sz val="10.5"/>
        <rFont val="宋体"/>
        <charset val="134"/>
      </rPr>
      <t>碳氧化率（</t>
    </r>
    <r>
      <rPr>
        <sz val="10.5"/>
        <rFont val="Times New Roman"/>
        <charset val="134"/>
      </rPr>
      <t>%</t>
    </r>
    <r>
      <rPr>
        <sz val="10.5"/>
        <rFont val="宋体"/>
        <charset val="134"/>
      </rPr>
      <t>，</t>
    </r>
    <r>
      <rPr>
        <sz val="10.5"/>
        <rFont val="Times New Roman"/>
        <charset val="134"/>
      </rPr>
      <t>0~100</t>
    </r>
    <r>
      <rPr>
        <sz val="10.5"/>
        <rFont val="宋体"/>
        <charset val="134"/>
      </rPr>
      <t>）</t>
    </r>
  </si>
  <si>
    <r>
      <rPr>
        <sz val="10.5"/>
        <rFont val="Times New Roman"/>
        <charset val="134"/>
      </rPr>
      <t xml:space="preserve">  5.1.2  </t>
    </r>
    <r>
      <rPr>
        <sz val="10.5"/>
        <rFont val="宋体"/>
        <charset val="134"/>
      </rPr>
      <t>片碱生产电力消耗对应的排放量（</t>
    </r>
    <r>
      <rPr>
        <sz val="10.5"/>
        <rFont val="Times New Roman"/>
        <charset val="134"/>
      </rPr>
      <t>tCO</t>
    </r>
    <r>
      <rPr>
        <vertAlign val="subscript"/>
        <sz val="10.5"/>
        <rFont val="Times New Roman"/>
        <charset val="134"/>
      </rPr>
      <t>2</t>
    </r>
    <r>
      <rPr>
        <sz val="10.5"/>
        <rFont val="宋体"/>
        <charset val="134"/>
      </rPr>
      <t>）</t>
    </r>
  </si>
  <si>
    <r>
      <rPr>
        <sz val="10.5"/>
        <rFont val="Times New Roman"/>
        <charset val="134"/>
      </rPr>
      <t xml:space="preserve">         5.1.2.1 </t>
    </r>
    <r>
      <rPr>
        <sz val="10.5"/>
        <rFont val="宋体"/>
        <charset val="134"/>
      </rPr>
      <t>片碱生产动力电消耗量（</t>
    </r>
    <r>
      <rPr>
        <sz val="10.5"/>
        <rFont val="Times New Roman"/>
        <charset val="134"/>
      </rPr>
      <t>MWh</t>
    </r>
    <r>
      <rPr>
        <sz val="10.5"/>
        <rFont val="宋体"/>
        <charset val="134"/>
      </rPr>
      <t>）</t>
    </r>
  </si>
  <si>
    <r>
      <rPr>
        <sz val="10.5"/>
        <rFont val="宋体"/>
        <charset val="134"/>
      </rPr>
      <t xml:space="preserve">根据企业产品情况不同：
</t>
    </r>
    <r>
      <rPr>
        <sz val="10.5"/>
        <rFont val="Times New Roman"/>
        <charset val="134"/>
      </rPr>
      <t xml:space="preserve">− </t>
    </r>
    <r>
      <rPr>
        <sz val="10.5"/>
        <rFont val="宋体"/>
        <charset val="134"/>
      </rPr>
      <t>≥</t>
    </r>
    <r>
      <rPr>
        <sz val="10.5"/>
        <rFont val="Times New Roman"/>
        <charset val="134"/>
      </rPr>
      <t>45%</t>
    </r>
    <r>
      <rPr>
        <sz val="10.5"/>
        <rFont val="宋体"/>
        <charset val="134"/>
      </rPr>
      <t xml:space="preserve">烧碱产品和片碱产品同时存在的生产企业：仅为片碱干燥工序的动力电消耗量
</t>
    </r>
    <r>
      <rPr>
        <sz val="10.5"/>
        <rFont val="Times New Roman"/>
        <charset val="134"/>
      </rPr>
      <t xml:space="preserve">− </t>
    </r>
    <r>
      <rPr>
        <sz val="10.5"/>
        <rFont val="宋体"/>
        <charset val="134"/>
      </rPr>
      <t>仅存在片碱产品的生产企业：应为碱蒸发工序动力电消耗量与片碱生产工序动力电消耗量的加和</t>
    </r>
  </si>
  <si>
    <r>
      <rPr>
        <sz val="10.5"/>
        <rFont val="Times New Roman"/>
        <charset val="134"/>
      </rPr>
      <t xml:space="preserve">         5.1.2.2 </t>
    </r>
    <r>
      <rPr>
        <sz val="10.5"/>
        <rFont val="宋体"/>
        <charset val="134"/>
      </rPr>
      <t>排放因子（</t>
    </r>
    <r>
      <rPr>
        <sz val="10.5"/>
        <rFont val="Times New Roman"/>
        <charset val="134"/>
      </rPr>
      <t>tCO2/MWh</t>
    </r>
    <r>
      <rPr>
        <sz val="10.5"/>
        <rFont val="宋体"/>
        <charset val="134"/>
      </rPr>
      <t>）</t>
    </r>
  </si>
  <si>
    <r>
      <rPr>
        <sz val="10.5"/>
        <rFont val="Times New Roman"/>
        <charset val="134"/>
      </rPr>
      <t xml:space="preserve"> 5.1.3 </t>
    </r>
    <r>
      <rPr>
        <sz val="10.5"/>
        <rFont val="宋体"/>
        <charset val="134"/>
      </rPr>
      <t>片碱生产热力消耗对应的排放量（</t>
    </r>
    <r>
      <rPr>
        <sz val="10.5"/>
        <rFont val="Times New Roman"/>
        <charset val="134"/>
      </rPr>
      <t>tCO</t>
    </r>
    <r>
      <rPr>
        <vertAlign val="subscript"/>
        <sz val="10.5"/>
        <rFont val="Times New Roman"/>
        <charset val="134"/>
      </rPr>
      <t>2</t>
    </r>
    <r>
      <rPr>
        <sz val="10.5"/>
        <rFont val="宋体"/>
        <charset val="134"/>
      </rPr>
      <t>）</t>
    </r>
  </si>
  <si>
    <r>
      <rPr>
        <sz val="10.5"/>
        <rFont val="Times New Roman"/>
        <charset val="134"/>
      </rPr>
      <t xml:space="preserve">          5.1.3.1 </t>
    </r>
    <r>
      <rPr>
        <sz val="10.5"/>
        <rFont val="宋体"/>
        <charset val="134"/>
      </rPr>
      <t>片碱生产热力消耗量（</t>
    </r>
    <r>
      <rPr>
        <sz val="10.5"/>
        <rFont val="Times New Roman"/>
        <charset val="134"/>
      </rPr>
      <t>GJ</t>
    </r>
    <r>
      <rPr>
        <sz val="10.5"/>
        <rFont val="宋体"/>
        <charset val="134"/>
      </rPr>
      <t>）</t>
    </r>
  </si>
  <si>
    <t>为仅存在片碱产品的生产企业碱蒸发工序的热力消耗量</t>
  </si>
  <si>
    <r>
      <rPr>
        <sz val="10.5"/>
        <rFont val="Times New Roman"/>
        <charset val="134"/>
      </rPr>
      <t xml:space="preserve">                  5.1.3.1.1 </t>
    </r>
    <r>
      <rPr>
        <sz val="10.5"/>
        <rFont val="宋体"/>
        <charset val="134"/>
      </rPr>
      <t>片碱生产消耗余热回收热力量（</t>
    </r>
    <r>
      <rPr>
        <sz val="10.5"/>
        <rFont val="Times New Roman"/>
        <charset val="134"/>
      </rPr>
      <t>GJ</t>
    </r>
    <r>
      <rPr>
        <sz val="10.5"/>
        <rFont val="宋体"/>
        <charset val="134"/>
      </rPr>
      <t>）</t>
    </r>
  </si>
  <si>
    <r>
      <rPr>
        <sz val="10.5"/>
        <rFont val="Times New Roman"/>
        <charset val="134"/>
      </rPr>
      <t xml:space="preserve">                  5.1.3.1.2 </t>
    </r>
    <r>
      <rPr>
        <sz val="10.5"/>
        <rFont val="宋体"/>
        <charset val="134"/>
      </rPr>
      <t>片碱生产消耗蒸汽锅炉热力量（</t>
    </r>
    <r>
      <rPr>
        <sz val="10.5"/>
        <rFont val="Times New Roman"/>
        <charset val="134"/>
      </rPr>
      <t>GJ</t>
    </r>
    <r>
      <rPr>
        <sz val="10.5"/>
        <rFont val="宋体"/>
        <charset val="134"/>
      </rPr>
      <t>）</t>
    </r>
  </si>
  <si>
    <r>
      <rPr>
        <sz val="10.5"/>
        <rFont val="Times New Roman"/>
        <charset val="134"/>
      </rPr>
      <t xml:space="preserve">                  5.1.3.1.3 </t>
    </r>
    <r>
      <rPr>
        <sz val="10.5"/>
        <rFont val="宋体"/>
        <charset val="134"/>
      </rPr>
      <t>片碱生产消耗自备电厂热力量（</t>
    </r>
    <r>
      <rPr>
        <sz val="10.5"/>
        <rFont val="Times New Roman"/>
        <charset val="134"/>
      </rPr>
      <t>GJ</t>
    </r>
    <r>
      <rPr>
        <sz val="10.5"/>
        <rFont val="宋体"/>
        <charset val="134"/>
      </rPr>
      <t>）</t>
    </r>
  </si>
  <si>
    <r>
      <rPr>
        <sz val="10.5"/>
        <rFont val="Times New Roman"/>
        <charset val="134"/>
      </rPr>
      <t xml:space="preserve">          5.1.3.2 </t>
    </r>
    <r>
      <rPr>
        <sz val="10.5"/>
        <rFont val="宋体"/>
        <charset val="134"/>
      </rPr>
      <t>对应的排放因子（</t>
    </r>
    <r>
      <rPr>
        <sz val="10.5"/>
        <rFont val="Times New Roman"/>
        <charset val="134"/>
      </rPr>
      <t>tCO2/GJ</t>
    </r>
    <r>
      <rPr>
        <sz val="10.5"/>
        <rFont val="宋体"/>
        <charset val="134"/>
      </rPr>
      <t>）</t>
    </r>
  </si>
  <si>
    <r>
      <rPr>
        <sz val="10.5"/>
        <rFont val="Times New Roman"/>
        <charset val="134"/>
      </rPr>
      <t xml:space="preserve">                 5.1.3.2.1</t>
    </r>
    <r>
      <rPr>
        <sz val="10.5"/>
        <rFont val="宋体"/>
        <charset val="134"/>
      </rPr>
      <t>余热回收（</t>
    </r>
    <r>
      <rPr>
        <sz val="10.5"/>
        <rFont val="Times New Roman"/>
        <charset val="134"/>
      </rPr>
      <t>tCO2/GJ</t>
    </r>
    <r>
      <rPr>
        <sz val="10.5"/>
        <rFont val="宋体"/>
        <charset val="134"/>
      </rPr>
      <t>）</t>
    </r>
  </si>
  <si>
    <r>
      <rPr>
        <sz val="10.5"/>
        <rFont val="Times New Roman"/>
        <charset val="134"/>
      </rPr>
      <t xml:space="preserve">                 5.1.3.2.2</t>
    </r>
    <r>
      <rPr>
        <sz val="10.5"/>
        <rFont val="宋体"/>
        <charset val="134"/>
      </rPr>
      <t>蒸汽锅炉（</t>
    </r>
    <r>
      <rPr>
        <sz val="10.5"/>
        <rFont val="Times New Roman"/>
        <charset val="134"/>
      </rPr>
      <t>tCO2/GJ</t>
    </r>
    <r>
      <rPr>
        <sz val="10.5"/>
        <rFont val="宋体"/>
        <charset val="134"/>
      </rPr>
      <t>）</t>
    </r>
  </si>
  <si>
    <r>
      <rPr>
        <sz val="10.5"/>
        <rFont val="Times New Roman"/>
        <charset val="134"/>
      </rPr>
      <t xml:space="preserve">                 5.1.3.2.3</t>
    </r>
    <r>
      <rPr>
        <sz val="10.5"/>
        <rFont val="宋体"/>
        <charset val="134"/>
      </rPr>
      <t>自备电厂（</t>
    </r>
    <r>
      <rPr>
        <sz val="10.5"/>
        <rFont val="Times New Roman"/>
        <charset val="134"/>
      </rPr>
      <t>tCO2/GJ</t>
    </r>
    <r>
      <rPr>
        <sz val="10.5"/>
        <rFont val="宋体"/>
        <charset val="134"/>
      </rPr>
      <t>）</t>
    </r>
  </si>
  <si>
    <r>
      <rPr>
        <b/>
        <sz val="10.5"/>
        <rFont val="Times New Roman"/>
        <charset val="134"/>
      </rPr>
      <t xml:space="preserve">5.2 </t>
    </r>
    <r>
      <rPr>
        <b/>
        <sz val="10.5"/>
        <rFont val="宋体"/>
        <charset val="134"/>
      </rPr>
      <t>片碱产量（折百量）（</t>
    </r>
    <r>
      <rPr>
        <b/>
        <sz val="10.5"/>
        <rFont val="Times New Roman"/>
        <charset val="134"/>
      </rPr>
      <t>t</t>
    </r>
    <r>
      <rPr>
        <b/>
        <sz val="10.5"/>
        <rFont val="宋体"/>
        <charset val="134"/>
      </rPr>
      <t>）</t>
    </r>
    <r>
      <rPr>
        <b/>
        <vertAlign val="superscript"/>
        <sz val="10.5"/>
        <rFont val="Times New Roman"/>
        <charset val="134"/>
      </rPr>
      <t>*5</t>
    </r>
  </si>
  <si>
    <t>为所有标号片碱的折百量加和</t>
  </si>
  <si>
    <r>
      <rPr>
        <sz val="10.5"/>
        <rFont val="Times New Roman"/>
        <charset val="134"/>
      </rPr>
      <t xml:space="preserve">      6.2.1 </t>
    </r>
    <r>
      <rPr>
        <sz val="10.5"/>
        <rFont val="宋体"/>
        <charset val="134"/>
      </rPr>
      <t>片碱实际产品标号（</t>
    </r>
    <r>
      <rPr>
        <sz val="10.5"/>
        <rFont val="Times New Roman"/>
        <charset val="134"/>
      </rPr>
      <t>%</t>
    </r>
    <r>
      <rPr>
        <sz val="10.5"/>
        <rFont val="宋体"/>
        <charset val="134"/>
      </rPr>
      <t>）</t>
    </r>
  </si>
  <si>
    <t>为实际产品纯度，多种产品请分别列出</t>
  </si>
  <si>
    <r>
      <rPr>
        <sz val="10.5"/>
        <rFont val="宋体"/>
        <charset val="134"/>
      </rPr>
      <t>全部烧碱分厂（或车间）≥</t>
    </r>
    <r>
      <rPr>
        <sz val="10.5"/>
        <rFont val="Times New Roman"/>
        <charset val="134"/>
      </rPr>
      <t>30%</t>
    </r>
    <r>
      <rPr>
        <sz val="10.5"/>
        <rFont val="宋体"/>
        <charset val="134"/>
      </rPr>
      <t>烧碱合计</t>
    </r>
  </si>
  <si>
    <r>
      <rPr>
        <b/>
        <sz val="10.5"/>
        <rFont val="Times New Roman"/>
        <charset val="134"/>
      </rPr>
      <t xml:space="preserve">6 </t>
    </r>
    <r>
      <rPr>
        <b/>
        <sz val="10.5"/>
        <rFont val="宋体"/>
        <charset val="134"/>
      </rPr>
      <t>总出槽量（折百量）（</t>
    </r>
    <r>
      <rPr>
        <b/>
        <sz val="10.5"/>
        <rFont val="Times New Roman"/>
        <charset val="134"/>
      </rPr>
      <t>t</t>
    </r>
    <r>
      <rPr>
        <b/>
        <sz val="10.5"/>
        <rFont val="宋体"/>
        <charset val="134"/>
      </rPr>
      <t>）</t>
    </r>
  </si>
  <si>
    <r>
      <rPr>
        <sz val="10.5"/>
        <rFont val="宋体"/>
        <charset val="134"/>
      </rPr>
      <t>为各分厂（车间）</t>
    </r>
    <r>
      <rPr>
        <sz val="10.5"/>
        <rFont val="Times New Roman"/>
        <charset val="134"/>
      </rPr>
      <t>30%</t>
    </r>
    <r>
      <rPr>
        <sz val="10.5"/>
        <rFont val="宋体"/>
        <charset val="134"/>
      </rPr>
      <t>烧碱出槽量总和</t>
    </r>
  </si>
  <si>
    <r>
      <rPr>
        <b/>
        <sz val="10.5"/>
        <rFont val="Times New Roman"/>
        <charset val="134"/>
      </rPr>
      <t xml:space="preserve">7 </t>
    </r>
    <r>
      <rPr>
        <b/>
        <sz val="10.5"/>
        <rFont val="宋体"/>
        <charset val="134"/>
      </rPr>
      <t>二氧化碳排放总量（</t>
    </r>
    <r>
      <rPr>
        <b/>
        <sz val="10.5"/>
        <rFont val="Times New Roman"/>
        <charset val="134"/>
      </rPr>
      <t>tCO</t>
    </r>
    <r>
      <rPr>
        <b/>
        <vertAlign val="subscript"/>
        <sz val="10.5"/>
        <rFont val="Times New Roman"/>
        <charset val="134"/>
      </rPr>
      <t>2</t>
    </r>
    <r>
      <rPr>
        <b/>
        <sz val="10.5"/>
        <rFont val="宋体"/>
        <charset val="134"/>
      </rPr>
      <t>）</t>
    </r>
  </si>
  <si>
    <r>
      <rPr>
        <sz val="10.5"/>
        <rFont val="宋体"/>
        <charset val="134"/>
      </rPr>
      <t>为各分厂（车间）</t>
    </r>
    <r>
      <rPr>
        <sz val="10.5"/>
        <rFont val="Times New Roman"/>
        <charset val="134"/>
      </rPr>
      <t>30%</t>
    </r>
    <r>
      <rPr>
        <sz val="10.5"/>
        <rFont val="宋体"/>
        <charset val="134"/>
      </rPr>
      <t>烧碱生产的二氧化碳排放量总和</t>
    </r>
  </si>
  <si>
    <r>
      <rPr>
        <sz val="10.5"/>
        <rFont val="宋体"/>
        <charset val="134"/>
      </rPr>
      <t>全部烧碱分厂（或车间）≥</t>
    </r>
    <r>
      <rPr>
        <sz val="10.5"/>
        <rFont val="Times New Roman"/>
        <charset val="134"/>
      </rPr>
      <t>45%</t>
    </r>
    <r>
      <rPr>
        <sz val="10.5"/>
        <rFont val="宋体"/>
        <charset val="134"/>
      </rPr>
      <t>烧碱合计</t>
    </r>
  </si>
  <si>
    <r>
      <rPr>
        <b/>
        <sz val="10.5"/>
        <rFont val="Times New Roman"/>
        <charset val="134"/>
      </rPr>
      <t xml:space="preserve">8 </t>
    </r>
    <r>
      <rPr>
        <b/>
        <sz val="10.5"/>
        <rFont val="宋体"/>
        <charset val="134"/>
      </rPr>
      <t>总产量（折百量）（</t>
    </r>
    <r>
      <rPr>
        <b/>
        <sz val="10.5"/>
        <rFont val="Times New Roman"/>
        <charset val="134"/>
      </rPr>
      <t>t</t>
    </r>
    <r>
      <rPr>
        <b/>
        <sz val="10.5"/>
        <rFont val="宋体"/>
        <charset val="134"/>
      </rPr>
      <t>）</t>
    </r>
  </si>
  <si>
    <r>
      <rPr>
        <sz val="10.5"/>
        <rFont val="宋体"/>
        <charset val="134"/>
      </rPr>
      <t>为各分厂（车间）</t>
    </r>
    <r>
      <rPr>
        <sz val="10.5"/>
        <rFont val="Times New Roman"/>
        <charset val="134"/>
      </rPr>
      <t>45%</t>
    </r>
    <r>
      <rPr>
        <sz val="10.5"/>
        <rFont val="宋体"/>
        <charset val="134"/>
      </rPr>
      <t>烧碱产量总和</t>
    </r>
  </si>
  <si>
    <r>
      <rPr>
        <b/>
        <sz val="10.5"/>
        <rFont val="Times New Roman"/>
        <charset val="134"/>
      </rPr>
      <t xml:space="preserve">9 </t>
    </r>
    <r>
      <rPr>
        <b/>
        <sz val="10.5"/>
        <rFont val="宋体"/>
        <charset val="134"/>
      </rPr>
      <t>二氧化碳排放总量（</t>
    </r>
    <r>
      <rPr>
        <b/>
        <sz val="10.5"/>
        <rFont val="Times New Roman"/>
        <charset val="134"/>
      </rPr>
      <t>tCO</t>
    </r>
    <r>
      <rPr>
        <b/>
        <vertAlign val="subscript"/>
        <sz val="10.5"/>
        <rFont val="Times New Roman"/>
        <charset val="134"/>
      </rPr>
      <t>2</t>
    </r>
    <r>
      <rPr>
        <b/>
        <sz val="10.5"/>
        <rFont val="宋体"/>
        <charset val="134"/>
      </rPr>
      <t>）</t>
    </r>
  </si>
  <si>
    <r>
      <rPr>
        <sz val="10.5"/>
        <rFont val="宋体"/>
        <charset val="134"/>
      </rPr>
      <t>为各分厂（车间）</t>
    </r>
    <r>
      <rPr>
        <sz val="10.5"/>
        <rFont val="Times New Roman"/>
        <charset val="134"/>
      </rPr>
      <t>45%</t>
    </r>
    <r>
      <rPr>
        <sz val="10.5"/>
        <rFont val="宋体"/>
        <charset val="134"/>
      </rPr>
      <t>烧碱生产的二氧化碳排放量总和</t>
    </r>
  </si>
  <si>
    <t>全部烧碱分厂（或车间）片碱合计</t>
  </si>
  <si>
    <r>
      <rPr>
        <b/>
        <sz val="10.5"/>
        <rFont val="Times New Roman"/>
        <charset val="134"/>
      </rPr>
      <t xml:space="preserve">10 </t>
    </r>
    <r>
      <rPr>
        <b/>
        <sz val="10.5"/>
        <rFont val="宋体"/>
        <charset val="134"/>
      </rPr>
      <t>总产量（折百量）（</t>
    </r>
    <r>
      <rPr>
        <b/>
        <sz val="10.5"/>
        <rFont val="Times New Roman"/>
        <charset val="134"/>
      </rPr>
      <t>t</t>
    </r>
    <r>
      <rPr>
        <b/>
        <sz val="10.5"/>
        <rFont val="宋体"/>
        <charset val="134"/>
      </rPr>
      <t>）</t>
    </r>
  </si>
  <si>
    <t>为各分厂（车间）片碱产量总和</t>
  </si>
  <si>
    <r>
      <rPr>
        <b/>
        <sz val="10.5"/>
        <rFont val="Times New Roman"/>
        <charset val="134"/>
      </rPr>
      <t xml:space="preserve">11 </t>
    </r>
    <r>
      <rPr>
        <b/>
        <sz val="10.5"/>
        <rFont val="宋体"/>
        <charset val="134"/>
      </rPr>
      <t>二氧化碳排放总量（</t>
    </r>
    <r>
      <rPr>
        <b/>
        <sz val="10.5"/>
        <rFont val="Times New Roman"/>
        <charset val="134"/>
      </rPr>
      <t>tCO</t>
    </r>
    <r>
      <rPr>
        <b/>
        <vertAlign val="subscript"/>
        <sz val="10.5"/>
        <rFont val="Times New Roman"/>
        <charset val="134"/>
      </rPr>
      <t>2</t>
    </r>
    <r>
      <rPr>
        <b/>
        <sz val="10.5"/>
        <rFont val="宋体"/>
        <charset val="134"/>
      </rPr>
      <t>）</t>
    </r>
  </si>
  <si>
    <t>为各分厂（车间）片碱生产的二氧化碳排放量总和</t>
  </si>
  <si>
    <t>说明：</t>
  </si>
  <si>
    <r>
      <rPr>
        <sz val="11"/>
        <rFont val="Times New Roman"/>
        <charset val="134"/>
      </rPr>
      <t>*1</t>
    </r>
    <r>
      <rPr>
        <sz val="11"/>
        <rFont val="宋体"/>
        <charset val="134"/>
      </rPr>
      <t>填写时可删除此列所述的计算方法或填写要求。可在此列各行填写说明左列数值含义的具体内容。</t>
    </r>
  </si>
  <si>
    <r>
      <rPr>
        <sz val="11"/>
        <rFont val="Times New Roman"/>
        <charset val="134"/>
      </rPr>
      <t>*2</t>
    </r>
    <r>
      <rPr>
        <sz val="11"/>
        <rFont val="宋体"/>
        <charset val="134"/>
      </rPr>
      <t>核算边界：从原盐、电力、蒸汽等原材料和能源经计量进入工序开始，到成品烧碱计量入库和伴生氯气、氢气经处理送出为止的整个生产过程，其中：≥</t>
    </r>
    <r>
      <rPr>
        <sz val="11"/>
        <rFont val="Times New Roman"/>
        <charset val="134"/>
      </rPr>
      <t>30%</t>
    </r>
    <r>
      <rPr>
        <sz val="11"/>
        <rFont val="宋体"/>
        <charset val="134"/>
      </rPr>
      <t>烧碱核算边界包括盐水精制、电解、淡盐水脱氯、盐水除硝、氯气和氢气处理（包括冷却、干燥、压缩等生产过程）和成品烧碱计量入库等生产过程；≥</t>
    </r>
    <r>
      <rPr>
        <sz val="11"/>
        <rFont val="Times New Roman"/>
        <charset val="134"/>
      </rPr>
      <t>45%</t>
    </r>
    <r>
      <rPr>
        <sz val="11"/>
        <rFont val="宋体"/>
        <charset val="134"/>
      </rPr>
      <t>烧碱核算边界为液碱蒸发和成品烧碱计量入库等生产过程；片碱核算边界为片碱干燥和成品烧碱计量入库等生产过程。</t>
    </r>
  </si>
  <si>
    <r>
      <rPr>
        <sz val="11"/>
        <rFont val="Times New Roman"/>
        <charset val="134"/>
      </rPr>
      <t>*3</t>
    </r>
    <r>
      <rPr>
        <sz val="11"/>
        <rFont val="宋体"/>
        <charset val="134"/>
      </rPr>
      <t>如果烧碱分厂或车间多于</t>
    </r>
    <r>
      <rPr>
        <sz val="11"/>
        <rFont val="Times New Roman"/>
        <charset val="134"/>
      </rPr>
      <t>1</t>
    </r>
    <r>
      <rPr>
        <sz val="11"/>
        <rFont val="宋体"/>
        <charset val="134"/>
      </rPr>
      <t>个，请自行加行填写。</t>
    </r>
  </si>
  <si>
    <r>
      <rPr>
        <sz val="11"/>
        <rFont val="Times New Roman"/>
        <charset val="134"/>
      </rPr>
      <t>*4</t>
    </r>
    <r>
      <rPr>
        <sz val="11"/>
        <rFont val="宋体"/>
        <charset val="134"/>
      </rPr>
      <t>如有自备电厂请同时填报自备电厂补充数据表。</t>
    </r>
  </si>
  <si>
    <r>
      <rPr>
        <sz val="11"/>
        <rFont val="Times New Roman"/>
        <charset val="134"/>
      </rPr>
      <t>*5</t>
    </r>
    <r>
      <rPr>
        <sz val="11"/>
        <rFont val="宋体"/>
        <charset val="134"/>
      </rPr>
      <t>优先选用企业计量数据、生产日志或月度、年度统计报表，其次选用报送统计局数据。</t>
    </r>
  </si>
  <si>
    <r>
      <rPr>
        <sz val="11"/>
        <rFont val="Times New Roman"/>
        <charset val="134"/>
      </rPr>
      <t xml:space="preserve">*6 </t>
    </r>
    <r>
      <rPr>
        <sz val="11"/>
        <rFont val="宋体"/>
        <charset val="134"/>
      </rPr>
      <t>灰色的数值格子已内嵌公式，可以自动完成计算，请勿填写。</t>
    </r>
  </si>
  <si>
    <t>指南参考值</t>
  </si>
  <si>
    <t>燃料品种</t>
  </si>
  <si>
    <t>低位发热量</t>
  </si>
  <si>
    <t>热值单位</t>
  </si>
  <si>
    <t>单位热值碳含量</t>
  </si>
  <si>
    <t>含碳量单位</t>
  </si>
  <si>
    <t>碳氧化率</t>
  </si>
  <si>
    <t>固体燃料</t>
  </si>
  <si>
    <t>无烟煤</t>
  </si>
  <si>
    <t>GJ/t</t>
  </si>
  <si>
    <t>tC/GJ</t>
  </si>
  <si>
    <t>烟煤</t>
  </si>
  <si>
    <t>褐煤</t>
  </si>
  <si>
    <t>洗精煤</t>
  </si>
  <si>
    <t>其它洗煤</t>
  </si>
  <si>
    <t>煤制品</t>
  </si>
  <si>
    <t>焦炭</t>
  </si>
  <si>
    <t>液体燃料</t>
  </si>
  <si>
    <t>原油</t>
  </si>
  <si>
    <t>燃料油</t>
  </si>
  <si>
    <t>汽油</t>
  </si>
  <si>
    <t>柴油</t>
  </si>
  <si>
    <t>一般煤油</t>
  </si>
  <si>
    <t>石油焦</t>
  </si>
  <si>
    <t>液化天然气</t>
  </si>
  <si>
    <t>液化石油气</t>
  </si>
  <si>
    <t>焦油</t>
  </si>
  <si>
    <t>粗苯</t>
  </si>
  <si>
    <t>其它石油制品</t>
  </si>
  <si>
    <t>气体燃料</t>
  </si>
  <si>
    <t>炼厂干气</t>
  </si>
  <si>
    <t>焦炉煤气</t>
  </si>
  <si>
    <r>
      <rPr>
        <sz val="12"/>
        <rFont val="Times New Roman"/>
        <charset val="134"/>
      </rPr>
      <t>GJ/</t>
    </r>
    <r>
      <rPr>
        <sz val="12"/>
        <rFont val="宋体"/>
        <charset val="134"/>
      </rPr>
      <t>万</t>
    </r>
    <r>
      <rPr>
        <sz val="12"/>
        <rFont val="Times New Roman"/>
        <charset val="134"/>
      </rPr>
      <t>Nm</t>
    </r>
    <r>
      <rPr>
        <vertAlign val="superscript"/>
        <sz val="12"/>
        <rFont val="Times New Roman"/>
        <charset val="134"/>
      </rPr>
      <t>3</t>
    </r>
  </si>
  <si>
    <t>高炉煤气</t>
  </si>
  <si>
    <t>转炉煤气</t>
  </si>
  <si>
    <t>密闭电石炉炉气</t>
  </si>
  <si>
    <t>其它煤气</t>
  </si>
  <si>
    <t>天然气</t>
  </si>
  <si>
    <t>产品名称</t>
  </si>
  <si>
    <r>
      <rPr>
        <sz val="11"/>
        <rFont val="宋体"/>
        <charset val="134"/>
      </rPr>
      <t>含碳量（</t>
    </r>
    <r>
      <rPr>
        <sz val="11"/>
        <rFont val="Times New Roman"/>
        <charset val="134"/>
      </rPr>
      <t>tC/t</t>
    </r>
    <r>
      <rPr>
        <sz val="11"/>
        <rFont val="宋体"/>
        <charset val="134"/>
      </rPr>
      <t>）</t>
    </r>
  </si>
  <si>
    <t>%</t>
  </si>
  <si>
    <t>乙腈</t>
  </si>
  <si>
    <t>丙烯腈</t>
  </si>
  <si>
    <t>丁二烯</t>
  </si>
  <si>
    <t>炭黑</t>
  </si>
  <si>
    <t>乙烯</t>
  </si>
  <si>
    <t>二氯乙烷</t>
  </si>
  <si>
    <t>乙二醇</t>
  </si>
  <si>
    <t>环氧乙烷</t>
  </si>
  <si>
    <t>氰化氢</t>
  </si>
  <si>
    <t>甲醇</t>
  </si>
  <si>
    <t>甲烷</t>
  </si>
  <si>
    <t>乙烷</t>
  </si>
  <si>
    <t>丙烷</t>
  </si>
  <si>
    <t>丙烯</t>
  </si>
  <si>
    <t>氯乙烯单体</t>
  </si>
  <si>
    <t>尿素</t>
  </si>
  <si>
    <t>碳酸氢铵</t>
  </si>
  <si>
    <t>标准电石</t>
  </si>
  <si>
    <t xml:space="preserve"> </t>
  </si>
</sst>
</file>

<file path=xl/styles.xml><?xml version="1.0" encoding="utf-8"?>
<styleSheet xmlns="http://schemas.openxmlformats.org/spreadsheetml/2006/main">
  <numFmts count="10">
    <numFmt numFmtId="41" formatCode="_ * #,##0_ ;_ * \-#,##0_ ;_ * &quot;-&quot;_ ;_ @_ "/>
    <numFmt numFmtId="176" formatCode="0.0%"/>
    <numFmt numFmtId="42" formatCode="_ &quot;￥&quot;* #,##0_ ;_ &quot;￥&quot;* \-#,##0_ ;_ &quot;￥&quot;* &quot;-&quot;_ ;_ @_ "/>
    <numFmt numFmtId="177" formatCode="0.00000_ "/>
    <numFmt numFmtId="178" formatCode="0.000_ "/>
    <numFmt numFmtId="179" formatCode="0.00000_);[Red]\(0.00000\)"/>
    <numFmt numFmtId="44" formatCode="_ &quot;￥&quot;* #,##0.00_ ;_ &quot;￥&quot;* \-#,##0.00_ ;_ &quot;￥&quot;* &quot;-&quot;??_ ;_ @_ "/>
    <numFmt numFmtId="43" formatCode="_ * #,##0.00_ ;_ * \-#,##0.00_ ;_ * &quot;-&quot;??_ ;_ @_ "/>
    <numFmt numFmtId="180" formatCode="0.0000_);[Red]\(0.0000\)"/>
    <numFmt numFmtId="181" formatCode="0.00_ "/>
  </numFmts>
  <fonts count="40">
    <font>
      <sz val="11"/>
      <color theme="1"/>
      <name val="宋体"/>
      <charset val="134"/>
      <scheme val="minor"/>
    </font>
    <font>
      <sz val="11"/>
      <name val="宋体"/>
      <charset val="134"/>
      <scheme val="minor"/>
    </font>
    <font>
      <sz val="12"/>
      <name val="宋体"/>
      <charset val="134"/>
    </font>
    <font>
      <sz val="12"/>
      <name val="Times New Roman"/>
      <charset val="134"/>
    </font>
    <font>
      <sz val="11"/>
      <name val="宋体"/>
      <charset val="134"/>
    </font>
    <font>
      <sz val="11"/>
      <name val="Times New Roman"/>
      <charset val="134"/>
    </font>
    <font>
      <sz val="20"/>
      <name val="方正小标宋简体"/>
      <charset val="134"/>
    </font>
    <font>
      <b/>
      <sz val="18"/>
      <name val="Times New Roman"/>
      <charset val="134"/>
    </font>
    <font>
      <b/>
      <sz val="12"/>
      <name val="宋体"/>
      <charset val="134"/>
    </font>
    <font>
      <b/>
      <sz val="12"/>
      <name val="Times New Roman"/>
      <charset val="134"/>
    </font>
    <font>
      <sz val="10.5"/>
      <name val="宋体"/>
      <charset val="134"/>
    </font>
    <font>
      <b/>
      <sz val="10.5"/>
      <name val="Times New Roman"/>
      <charset val="134"/>
    </font>
    <font>
      <sz val="10.5"/>
      <name val="Times New Roman"/>
      <charset val="134"/>
    </font>
    <font>
      <b/>
      <sz val="13"/>
      <color theme="3"/>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
      <vertAlign val="superscript"/>
      <sz val="12"/>
      <name val="Times New Roman"/>
      <charset val="134"/>
    </font>
    <font>
      <u/>
      <sz val="20"/>
      <name val="方正小标宋简体"/>
      <charset val="134"/>
    </font>
    <font>
      <b/>
      <vertAlign val="superscript"/>
      <sz val="12"/>
      <name val="Times New Roman"/>
      <charset val="134"/>
    </font>
    <font>
      <vertAlign val="superscript"/>
      <sz val="10.5"/>
      <name val="Times New Roman"/>
      <charset val="134"/>
    </font>
    <font>
      <b/>
      <sz val="10.5"/>
      <name val="宋体"/>
      <charset val="134"/>
    </font>
    <font>
      <b/>
      <vertAlign val="subscript"/>
      <sz val="10.5"/>
      <name val="Times New Roman"/>
      <charset val="134"/>
    </font>
    <font>
      <vertAlign val="subscript"/>
      <sz val="10.5"/>
      <name val="Times New Roman"/>
      <charset val="134"/>
    </font>
    <font>
      <b/>
      <vertAlign val="superscript"/>
      <sz val="10.5"/>
      <name val="Times New Roman"/>
      <charset val="134"/>
    </font>
  </fonts>
  <fills count="3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BFBFBF"/>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32">
    <border>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8" fillId="16" borderId="0" applyNumberFormat="0" applyBorder="0" applyAlignment="0" applyProtection="0">
      <alignment vertical="center"/>
    </xf>
    <xf numFmtId="0" fontId="23" fillId="13" borderId="2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19" fillId="7" borderId="0" applyNumberFormat="0" applyBorder="0" applyAlignment="0" applyProtection="0">
      <alignment vertical="center"/>
    </xf>
    <xf numFmtId="43" fontId="0" fillId="0" borderId="0" applyFont="0" applyFill="0" applyBorder="0" applyAlignment="0" applyProtection="0">
      <alignment vertical="center"/>
    </xf>
    <xf numFmtId="0" fontId="22" fillId="1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5" borderId="25" applyNumberFormat="0" applyFont="0" applyAlignment="0" applyProtection="0">
      <alignment vertical="center"/>
    </xf>
    <xf numFmtId="0" fontId="22" fillId="12" borderId="0" applyNumberFormat="0" applyBorder="0" applyAlignment="0" applyProtection="0">
      <alignment vertical="center"/>
    </xf>
    <xf numFmtId="0" fontId="2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24" applyNumberFormat="0" applyFill="0" applyAlignment="0" applyProtection="0">
      <alignment vertical="center"/>
    </xf>
    <xf numFmtId="0" fontId="13" fillId="0" borderId="24" applyNumberFormat="0" applyFill="0" applyAlignment="0" applyProtection="0">
      <alignment vertical="center"/>
    </xf>
    <xf numFmtId="0" fontId="22" fillId="17" borderId="0" applyNumberFormat="0" applyBorder="0" applyAlignment="0" applyProtection="0">
      <alignment vertical="center"/>
    </xf>
    <xf numFmtId="0" fontId="28" fillId="0" borderId="29" applyNumberFormat="0" applyFill="0" applyAlignment="0" applyProtection="0">
      <alignment vertical="center"/>
    </xf>
    <xf numFmtId="0" fontId="22" fillId="22" borderId="0" applyNumberFormat="0" applyBorder="0" applyAlignment="0" applyProtection="0">
      <alignment vertical="center"/>
    </xf>
    <xf numFmtId="0" fontId="29" fillId="15" borderId="30" applyNumberFormat="0" applyAlignment="0" applyProtection="0">
      <alignment vertical="center"/>
    </xf>
    <xf numFmtId="0" fontId="24" fillId="15" borderId="27" applyNumberFormat="0" applyAlignment="0" applyProtection="0">
      <alignment vertical="center"/>
    </xf>
    <xf numFmtId="0" fontId="20" fillId="9" borderId="26" applyNumberFormat="0" applyAlignment="0" applyProtection="0">
      <alignment vertical="center"/>
    </xf>
    <xf numFmtId="0" fontId="18" fillId="19" borderId="0" applyNumberFormat="0" applyBorder="0" applyAlignment="0" applyProtection="0">
      <alignment vertical="center"/>
    </xf>
    <xf numFmtId="0" fontId="22" fillId="26" borderId="0" applyNumberFormat="0" applyBorder="0" applyAlignment="0" applyProtection="0">
      <alignment vertical="center"/>
    </xf>
    <xf numFmtId="0" fontId="25" fillId="0" borderId="28" applyNumberFormat="0" applyFill="0" applyAlignment="0" applyProtection="0">
      <alignment vertical="center"/>
    </xf>
    <xf numFmtId="0" fontId="30" fillId="0" borderId="31" applyNumberFormat="0" applyFill="0" applyAlignment="0" applyProtection="0">
      <alignment vertical="center"/>
    </xf>
    <xf numFmtId="0" fontId="31" fillId="29" borderId="0" applyNumberFormat="0" applyBorder="0" applyAlignment="0" applyProtection="0">
      <alignment vertical="center"/>
    </xf>
    <xf numFmtId="0" fontId="21" fillId="11" borderId="0" applyNumberFormat="0" applyBorder="0" applyAlignment="0" applyProtection="0">
      <alignment vertical="center"/>
    </xf>
    <xf numFmtId="0" fontId="18" fillId="30" borderId="0" applyNumberFormat="0" applyBorder="0" applyAlignment="0" applyProtection="0">
      <alignment vertical="center"/>
    </xf>
    <xf numFmtId="0" fontId="22" fillId="24" borderId="0" applyNumberFormat="0" applyBorder="0" applyAlignment="0" applyProtection="0">
      <alignment vertical="center"/>
    </xf>
    <xf numFmtId="0" fontId="18" fillId="14" borderId="0" applyNumberFormat="0" applyBorder="0" applyAlignment="0" applyProtection="0">
      <alignment vertical="center"/>
    </xf>
    <xf numFmtId="0" fontId="18" fillId="8" borderId="0" applyNumberFormat="0" applyBorder="0" applyAlignment="0" applyProtection="0">
      <alignment vertical="center"/>
    </xf>
    <xf numFmtId="0" fontId="18" fillId="28" borderId="0" applyNumberFormat="0" applyBorder="0" applyAlignment="0" applyProtection="0">
      <alignment vertical="center"/>
    </xf>
    <xf numFmtId="0" fontId="18" fillId="6" borderId="0" applyNumberFormat="0" applyBorder="0" applyAlignment="0" applyProtection="0">
      <alignment vertical="center"/>
    </xf>
    <xf numFmtId="0" fontId="22" fillId="23" borderId="0" applyNumberFormat="0" applyBorder="0" applyAlignment="0" applyProtection="0">
      <alignment vertical="center"/>
    </xf>
    <xf numFmtId="0" fontId="22" fillId="25" borderId="0" applyNumberFormat="0" applyBorder="0" applyAlignment="0" applyProtection="0">
      <alignment vertical="center"/>
    </xf>
    <xf numFmtId="0" fontId="18" fillId="27" borderId="0" applyNumberFormat="0" applyBorder="0" applyAlignment="0" applyProtection="0">
      <alignment vertical="center"/>
    </xf>
    <xf numFmtId="0" fontId="18" fillId="32" borderId="0" applyNumberFormat="0" applyBorder="0" applyAlignment="0" applyProtection="0">
      <alignment vertical="center"/>
    </xf>
    <xf numFmtId="0" fontId="22" fillId="33" borderId="0" applyNumberFormat="0" applyBorder="0" applyAlignment="0" applyProtection="0">
      <alignment vertical="center"/>
    </xf>
    <xf numFmtId="0" fontId="18" fillId="34" borderId="0" applyNumberFormat="0" applyBorder="0" applyAlignment="0" applyProtection="0">
      <alignment vertical="center"/>
    </xf>
    <xf numFmtId="0" fontId="22" fillId="20" borderId="0" applyNumberFormat="0" applyBorder="0" applyAlignment="0" applyProtection="0">
      <alignment vertical="center"/>
    </xf>
    <xf numFmtId="0" fontId="22" fillId="35" borderId="0" applyNumberFormat="0" applyBorder="0" applyAlignment="0" applyProtection="0">
      <alignment vertical="center"/>
    </xf>
    <xf numFmtId="0" fontId="18" fillId="31" borderId="0" applyNumberFormat="0" applyBorder="0" applyAlignment="0" applyProtection="0">
      <alignment vertical="center"/>
    </xf>
    <xf numFmtId="0" fontId="22" fillId="21" borderId="0" applyNumberFormat="0" applyBorder="0" applyAlignment="0" applyProtection="0">
      <alignment vertical="center"/>
    </xf>
  </cellStyleXfs>
  <cellXfs count="105">
    <xf numFmtId="0" fontId="0" fillId="0" borderId="0" xfId="0"/>
    <xf numFmtId="0" fontId="1" fillId="0" borderId="0" xfId="0" applyFont="1"/>
    <xf numFmtId="0" fontId="2" fillId="2" borderId="1" xfId="0" applyNumberFormat="1" applyFont="1" applyFill="1" applyBorder="1" applyAlignment="1" applyProtection="1">
      <alignment horizontal="center" vertical="center" wrapText="1"/>
    </xf>
    <xf numFmtId="0" fontId="3" fillId="2" borderId="2" xfId="0" applyNumberFormat="1" applyFont="1" applyFill="1" applyBorder="1" applyAlignment="1" applyProtection="1">
      <alignment horizontal="center" vertical="center" wrapText="1"/>
    </xf>
    <xf numFmtId="0" fontId="3" fillId="2" borderId="3" xfId="0" applyNumberFormat="1" applyFont="1" applyFill="1" applyBorder="1" applyAlignment="1" applyProtection="1">
      <alignment horizontal="center" vertical="center" wrapText="1"/>
    </xf>
    <xf numFmtId="0" fontId="1" fillId="2" borderId="4" xfId="0" applyFont="1" applyFill="1" applyBorder="1" applyAlignment="1">
      <alignment horizontal="center" vertical="center"/>
    </xf>
    <xf numFmtId="0" fontId="2" fillId="2" borderId="4" xfId="0" applyFont="1" applyFill="1" applyBorder="1" applyAlignment="1" applyProtection="1">
      <alignment horizontal="center" vertical="center" wrapText="1"/>
    </xf>
    <xf numFmtId="178" fontId="3" fillId="2" borderId="4" xfId="0" applyNumberFormat="1" applyFont="1" applyFill="1" applyBorder="1" applyAlignment="1" applyProtection="1">
      <alignment horizontal="center" vertical="center" wrapText="1"/>
    </xf>
    <xf numFmtId="177" fontId="3" fillId="2" borderId="4" xfId="0" applyNumberFormat="1" applyFont="1" applyFill="1" applyBorder="1" applyAlignment="1" applyProtection="1">
      <alignment horizontal="center" vertical="center" wrapText="1"/>
    </xf>
    <xf numFmtId="176" fontId="3" fillId="2" borderId="4" xfId="0" applyNumberFormat="1" applyFont="1" applyFill="1" applyBorder="1" applyAlignment="1" applyProtection="1">
      <alignment horizontal="center"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0" xfId="0" applyFont="1" applyFill="1"/>
    <xf numFmtId="0" fontId="4" fillId="2" borderId="7" xfId="0" applyFont="1" applyFill="1" applyBorder="1" applyAlignment="1">
      <alignment horizontal="center"/>
    </xf>
    <xf numFmtId="0" fontId="5" fillId="2" borderId="0" xfId="0" applyFont="1" applyFill="1" applyAlignment="1">
      <alignment horizontal="center"/>
    </xf>
    <xf numFmtId="0" fontId="4" fillId="2" borderId="4" xfId="0" applyNumberFormat="1" applyFont="1" applyFill="1" applyBorder="1"/>
    <xf numFmtId="0" fontId="4" fillId="2" borderId="4" xfId="0" applyNumberFormat="1" applyFont="1" applyFill="1" applyBorder="1" applyAlignment="1">
      <alignment horizontal="center" vertical="center"/>
    </xf>
    <xf numFmtId="0" fontId="5" fillId="2" borderId="4" xfId="0" applyFont="1" applyFill="1" applyBorder="1" applyAlignment="1">
      <alignment horizontal="center"/>
    </xf>
    <xf numFmtId="0" fontId="4" fillId="2" borderId="4" xfId="0" applyFont="1" applyFill="1" applyBorder="1"/>
    <xf numFmtId="180" fontId="5" fillId="2" borderId="4" xfId="0" applyNumberFormat="1" applyFont="1" applyFill="1" applyBorder="1"/>
    <xf numFmtId="181" fontId="5" fillId="2" borderId="4" xfId="0" applyNumberFormat="1" applyFont="1" applyFill="1" applyBorder="1"/>
    <xf numFmtId="0" fontId="5" fillId="2" borderId="4" xfId="0" applyFont="1" applyFill="1" applyBorder="1"/>
    <xf numFmtId="0" fontId="5" fillId="2" borderId="0" xfId="0" applyFont="1" applyFill="1"/>
    <xf numFmtId="0" fontId="3" fillId="2" borderId="0" xfId="0" applyFont="1" applyFill="1" applyAlignment="1">
      <alignment vertical="center"/>
    </xf>
    <xf numFmtId="0" fontId="5" fillId="2" borderId="0" xfId="0" applyFont="1" applyFill="1" applyAlignment="1">
      <alignment horizontal="center" vertical="center"/>
    </xf>
    <xf numFmtId="0" fontId="6" fillId="2" borderId="8" xfId="0" applyNumberFormat="1" applyFont="1" applyFill="1" applyBorder="1" applyAlignment="1" applyProtection="1">
      <alignment horizontal="center" vertical="center" wrapText="1"/>
      <protection locked="0"/>
    </xf>
    <xf numFmtId="0" fontId="6" fillId="2" borderId="8" xfId="0" applyNumberFormat="1" applyFont="1" applyFill="1" applyBorder="1" applyAlignment="1" applyProtection="1">
      <alignment horizontal="center" vertical="center"/>
      <protection locked="0"/>
    </xf>
    <xf numFmtId="0" fontId="7" fillId="2" borderId="0" xfId="0" applyFont="1" applyFill="1" applyAlignment="1">
      <alignment vertical="center"/>
    </xf>
    <xf numFmtId="0" fontId="8" fillId="3" borderId="9" xfId="0" applyFont="1" applyFill="1" applyBorder="1" applyAlignment="1">
      <alignment horizontal="center" vertical="center"/>
    </xf>
    <xf numFmtId="0" fontId="9" fillId="3" borderId="10" xfId="0" applyFont="1" applyFill="1" applyBorder="1" applyAlignment="1">
      <alignment horizontal="center" vertical="center"/>
    </xf>
    <xf numFmtId="0" fontId="9" fillId="2" borderId="11" xfId="0" applyFont="1" applyFill="1" applyBorder="1" applyAlignment="1" applyProtection="1">
      <alignment horizontal="center" vertical="center"/>
      <protection locked="0"/>
    </xf>
    <xf numFmtId="0" fontId="9" fillId="2" borderId="12" xfId="0" applyFont="1" applyFill="1" applyBorder="1" applyAlignment="1" applyProtection="1">
      <alignment horizontal="center" vertical="center"/>
      <protection locked="0"/>
    </xf>
    <xf numFmtId="0" fontId="9" fillId="2" borderId="13" xfId="0" applyFont="1" applyFill="1" applyBorder="1" applyAlignment="1" applyProtection="1">
      <alignment horizontal="center" vertical="center"/>
      <protection locked="0"/>
    </xf>
    <xf numFmtId="0" fontId="9" fillId="2" borderId="10" xfId="0" applyFont="1" applyFill="1" applyBorder="1" applyAlignment="1" applyProtection="1">
      <alignment horizontal="center" vertical="center"/>
      <protection locked="0"/>
    </xf>
    <xf numFmtId="0" fontId="8" fillId="3" borderId="4" xfId="0" applyFont="1" applyFill="1" applyBorder="1" applyAlignment="1">
      <alignment horizontal="center" vertical="center"/>
    </xf>
    <xf numFmtId="0" fontId="9" fillId="2" borderId="14" xfId="0" applyFont="1" applyFill="1" applyBorder="1" applyAlignment="1" applyProtection="1">
      <alignment horizontal="center" vertical="center"/>
      <protection locked="0"/>
    </xf>
    <xf numFmtId="0" fontId="9" fillId="3" borderId="12"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5"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15" xfId="0" applyFont="1" applyFill="1" applyBorder="1" applyAlignment="1">
      <alignment horizontal="center" vertical="center"/>
    </xf>
    <xf numFmtId="0" fontId="9" fillId="2" borderId="4" xfId="0" applyFont="1" applyFill="1" applyBorder="1" applyAlignment="1" applyProtection="1">
      <alignment horizontal="center" vertical="center"/>
      <protection locked="0"/>
    </xf>
    <xf numFmtId="0" fontId="8" fillId="4" borderId="9"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10" fillId="2" borderId="15" xfId="0" applyFont="1" applyFill="1" applyBorder="1" applyAlignment="1" applyProtection="1">
      <alignment horizontal="center" vertical="center" wrapText="1"/>
      <protection locked="0"/>
    </xf>
    <xf numFmtId="0" fontId="11" fillId="3" borderId="11" xfId="0" applyFont="1" applyFill="1" applyBorder="1" applyAlignment="1">
      <alignment horizontal="left" vertical="center" wrapText="1"/>
    </xf>
    <xf numFmtId="0" fontId="11" fillId="3" borderId="12" xfId="0" applyFont="1" applyFill="1" applyBorder="1" applyAlignment="1">
      <alignment horizontal="left" vertical="center" wrapText="1"/>
    </xf>
    <xf numFmtId="0" fontId="11" fillId="3" borderId="10" xfId="0" applyFont="1" applyFill="1" applyBorder="1" applyAlignment="1">
      <alignment horizontal="left" vertical="center" wrapText="1"/>
    </xf>
    <xf numFmtId="180" fontId="9" fillId="3" borderId="4" xfId="0" applyNumberFormat="1" applyFont="1" applyFill="1" applyBorder="1" applyAlignment="1">
      <alignment horizontal="center" vertical="center" wrapText="1"/>
    </xf>
    <xf numFmtId="0" fontId="12" fillId="3" borderId="14" xfId="0" applyFont="1" applyFill="1" applyBorder="1" applyAlignment="1">
      <alignment horizontal="justify" vertical="center" wrapText="1"/>
    </xf>
    <xf numFmtId="0" fontId="12" fillId="2" borderId="15" xfId="0" applyFont="1" applyFill="1" applyBorder="1" applyAlignment="1" applyProtection="1">
      <alignment horizontal="center" vertical="center" wrapText="1"/>
      <protection locked="0"/>
    </xf>
    <xf numFmtId="0" fontId="11" fillId="3" borderId="4" xfId="0" applyFont="1" applyFill="1" applyBorder="1" applyAlignment="1">
      <alignment horizontal="left" vertical="center" wrapText="1"/>
    </xf>
    <xf numFmtId="0" fontId="10" fillId="3" borderId="14" xfId="0" applyFont="1" applyFill="1" applyBorder="1" applyAlignment="1">
      <alignment horizontal="justify" vertical="center" wrapText="1"/>
    </xf>
    <xf numFmtId="0" fontId="12" fillId="3" borderId="4" xfId="0" applyFont="1" applyFill="1" applyBorder="1" applyAlignment="1">
      <alignment horizontal="left" vertical="center" wrapText="1"/>
    </xf>
    <xf numFmtId="180" fontId="3" fillId="3" borderId="4" xfId="0" applyNumberFormat="1" applyFont="1" applyFill="1" applyBorder="1" applyAlignment="1">
      <alignment horizontal="center" vertical="center" wrapText="1"/>
    </xf>
    <xf numFmtId="180" fontId="3" fillId="2" borderId="4" xfId="0" applyNumberFormat="1" applyFont="1" applyFill="1" applyBorder="1" applyAlignment="1" applyProtection="1">
      <alignment horizontal="center" vertical="center" wrapText="1"/>
      <protection locked="0"/>
    </xf>
    <xf numFmtId="0" fontId="10" fillId="3" borderId="14" xfId="0" applyFont="1" applyFill="1" applyBorder="1" applyAlignment="1">
      <alignment horizontal="left" vertical="center" wrapText="1"/>
    </xf>
    <xf numFmtId="0" fontId="12" fillId="3" borderId="14" xfId="0" applyFont="1" applyFill="1" applyBorder="1" applyAlignment="1">
      <alignment horizontal="left" vertical="center" wrapText="1"/>
    </xf>
    <xf numFmtId="180" fontId="3" fillId="3" borderId="4" xfId="0" applyNumberFormat="1" applyFont="1" applyFill="1" applyBorder="1" applyAlignment="1" applyProtection="1">
      <alignment horizontal="center" vertical="center" wrapText="1"/>
      <protection locked="0"/>
    </xf>
    <xf numFmtId="0" fontId="10" fillId="3" borderId="16" xfId="0" applyFont="1" applyFill="1" applyBorder="1" applyAlignment="1">
      <alignment horizontal="left" vertical="center" wrapText="1"/>
    </xf>
    <xf numFmtId="0" fontId="12" fillId="3" borderId="17" xfId="0" applyFont="1" applyFill="1" applyBorder="1" applyAlignment="1">
      <alignment horizontal="left" vertical="center"/>
    </xf>
    <xf numFmtId="0" fontId="12" fillId="3" borderId="18" xfId="0" applyFont="1" applyFill="1" applyBorder="1" applyAlignment="1">
      <alignment horizontal="left" vertical="center"/>
    </xf>
    <xf numFmtId="0" fontId="8"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180" fontId="9" fillId="3" borderId="4" xfId="0" applyNumberFormat="1" applyFont="1" applyFill="1" applyBorder="1" applyAlignment="1" applyProtection="1">
      <alignment horizontal="center" vertical="center" wrapText="1"/>
      <protection locked="0"/>
    </xf>
    <xf numFmtId="0" fontId="10" fillId="3" borderId="16" xfId="0" applyFont="1" applyFill="1" applyBorder="1" applyAlignment="1">
      <alignment vertical="center" wrapText="1"/>
    </xf>
    <xf numFmtId="0" fontId="12" fillId="3" borderId="11" xfId="0" applyFont="1" applyFill="1" applyBorder="1" applyAlignment="1">
      <alignment horizontal="left" vertical="center" wrapText="1"/>
    </xf>
    <xf numFmtId="0" fontId="12" fillId="3" borderId="12" xfId="0" applyFont="1" applyFill="1" applyBorder="1" applyAlignment="1">
      <alignment horizontal="left" vertical="center" wrapText="1"/>
    </xf>
    <xf numFmtId="0" fontId="12" fillId="3" borderId="10" xfId="0" applyFont="1" applyFill="1" applyBorder="1" applyAlignment="1">
      <alignment horizontal="left" vertical="center" wrapText="1"/>
    </xf>
    <xf numFmtId="180" fontId="3" fillId="2" borderId="4" xfId="0" applyNumberFormat="1" applyFont="1" applyFill="1" applyBorder="1" applyAlignment="1">
      <alignment horizontal="center" vertical="center" wrapText="1"/>
    </xf>
    <xf numFmtId="0" fontId="10" fillId="3" borderId="14" xfId="0" applyFont="1" applyFill="1" applyBorder="1" applyAlignment="1">
      <alignment vertical="center" wrapText="1"/>
    </xf>
    <xf numFmtId="0" fontId="12" fillId="3" borderId="14" xfId="0" applyFont="1" applyFill="1" applyBorder="1" applyAlignment="1">
      <alignment vertical="center" wrapText="1"/>
    </xf>
    <xf numFmtId="0" fontId="12" fillId="3" borderId="17" xfId="0" applyFont="1" applyFill="1" applyBorder="1" applyAlignment="1">
      <alignment horizontal="left" vertical="center" wrapText="1"/>
    </xf>
    <xf numFmtId="0" fontId="12" fillId="3" borderId="18"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3" fillId="2" borderId="4" xfId="0" applyFont="1" applyFill="1" applyBorder="1" applyAlignment="1" applyProtection="1">
      <alignment horizontal="center" vertical="center"/>
      <protection locked="0"/>
    </xf>
    <xf numFmtId="0" fontId="12" fillId="3" borderId="4" xfId="0" applyFont="1" applyFill="1" applyBorder="1" applyAlignment="1">
      <alignment vertical="center" wrapText="1"/>
    </xf>
    <xf numFmtId="180" fontId="3" fillId="2" borderId="4" xfId="0" applyNumberFormat="1" applyFont="1" applyFill="1" applyBorder="1" applyAlignment="1" applyProtection="1">
      <alignment horizontal="center" vertical="center"/>
      <protection locked="0"/>
    </xf>
    <xf numFmtId="0" fontId="12" fillId="2" borderId="0" xfId="0" applyFont="1" applyFill="1" applyBorder="1" applyAlignment="1">
      <alignment horizontal="justify" vertical="center" wrapText="1"/>
    </xf>
    <xf numFmtId="0" fontId="12" fillId="3" borderId="6" xfId="0" applyFont="1" applyFill="1" applyBorder="1" applyAlignment="1">
      <alignment horizontal="left" vertical="center" wrapText="1"/>
    </xf>
    <xf numFmtId="0" fontId="3" fillId="2" borderId="6" xfId="0" applyFont="1" applyFill="1" applyBorder="1" applyAlignment="1" applyProtection="1">
      <alignment horizontal="center" vertical="center"/>
      <protection locked="0"/>
    </xf>
    <xf numFmtId="180" fontId="3" fillId="3" borderId="4" xfId="0" applyNumberFormat="1" applyFont="1" applyFill="1" applyBorder="1" applyAlignment="1">
      <alignment horizontal="center" vertical="center"/>
    </xf>
    <xf numFmtId="179" fontId="3" fillId="3" borderId="4" xfId="0" applyNumberFormat="1" applyFont="1" applyFill="1" applyBorder="1" applyAlignment="1">
      <alignment horizontal="center" vertical="center"/>
    </xf>
    <xf numFmtId="0" fontId="12" fillId="3" borderId="2" xfId="0" applyFont="1" applyFill="1" applyBorder="1" applyAlignment="1">
      <alignment horizontal="left" vertical="center" wrapText="1"/>
    </xf>
    <xf numFmtId="0" fontId="3" fillId="2" borderId="2" xfId="0" applyFont="1" applyFill="1" applyBorder="1" applyAlignment="1" applyProtection="1">
      <alignment horizontal="center" vertical="center"/>
      <protection locked="0"/>
    </xf>
    <xf numFmtId="10" fontId="3" fillId="3" borderId="4" xfId="11" applyNumberFormat="1" applyFont="1" applyFill="1" applyBorder="1" applyAlignment="1">
      <alignment horizontal="center" vertical="center"/>
    </xf>
    <xf numFmtId="9" fontId="3" fillId="3" borderId="4" xfId="11" applyFont="1" applyFill="1" applyBorder="1" applyAlignment="1">
      <alignment horizontal="center" vertical="center"/>
    </xf>
    <xf numFmtId="0" fontId="11" fillId="3" borderId="11" xfId="0" applyFont="1" applyFill="1" applyBorder="1" applyAlignment="1">
      <alignment horizontal="left" vertical="center"/>
    </xf>
    <xf numFmtId="0" fontId="11" fillId="3" borderId="12" xfId="0" applyFont="1" applyFill="1" applyBorder="1" applyAlignment="1">
      <alignment horizontal="left" vertical="center"/>
    </xf>
    <xf numFmtId="0" fontId="11" fillId="3" borderId="10" xfId="0" applyFont="1" applyFill="1" applyBorder="1" applyAlignment="1">
      <alignment horizontal="left" vertical="center"/>
    </xf>
    <xf numFmtId="0" fontId="10" fillId="2" borderId="19" xfId="0" applyFont="1" applyFill="1" applyBorder="1" applyAlignment="1">
      <alignment horizontal="justify" vertical="center"/>
    </xf>
    <xf numFmtId="0" fontId="5" fillId="2" borderId="0" xfId="0" applyFont="1" applyFill="1" applyBorder="1"/>
    <xf numFmtId="0" fontId="5" fillId="2" borderId="0" xfId="0" applyFont="1" applyFill="1" applyBorder="1" applyAlignment="1">
      <alignment horizontal="center" vertical="center"/>
    </xf>
    <xf numFmtId="0" fontId="5" fillId="2" borderId="20" xfId="0" applyFont="1" applyFill="1" applyBorder="1"/>
    <xf numFmtId="0" fontId="5" fillId="2" borderId="19"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20"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5" fillId="2" borderId="22" xfId="0" applyFont="1" applyFill="1" applyBorder="1" applyAlignment="1">
      <alignment horizontal="left" vertical="center" wrapText="1"/>
    </xf>
    <xf numFmtId="0" fontId="5" fillId="2" borderId="23"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95"/>
  <sheetViews>
    <sheetView view="pageBreakPreview" zoomScaleNormal="80" zoomScaleSheetLayoutView="100" workbookViewId="0">
      <selection activeCell="E11" sqref="E11"/>
    </sheetView>
  </sheetViews>
  <sheetFormatPr defaultColWidth="9" defaultRowHeight="15" outlineLevelCol="7"/>
  <cols>
    <col min="1" max="1" width="13" style="23" customWidth="1"/>
    <col min="2" max="2" width="28.6666666666667" style="23" customWidth="1"/>
    <col min="3" max="3" width="14.2166666666667" style="23" customWidth="1"/>
    <col min="4" max="4" width="32.6666666666667" style="23" customWidth="1"/>
    <col min="5" max="5" width="21" style="25" customWidth="1"/>
    <col min="6" max="6" width="54.4416666666667" style="23" customWidth="1"/>
    <col min="7" max="16384" width="9" style="23"/>
  </cols>
  <sheetData>
    <row r="1" s="24" customFormat="1" ht="60.75" customHeight="1" spans="1:8">
      <c r="A1" s="26" t="s">
        <v>0</v>
      </c>
      <c r="B1" s="27"/>
      <c r="C1" s="27"/>
      <c r="D1" s="27"/>
      <c r="E1" s="27"/>
      <c r="F1" s="27"/>
      <c r="H1" s="28"/>
    </row>
    <row r="2" ht="20.1" customHeight="1" spans="1:6">
      <c r="A2" s="29" t="s">
        <v>1</v>
      </c>
      <c r="B2" s="30"/>
      <c r="C2" s="31"/>
      <c r="D2" s="32"/>
      <c r="E2" s="32"/>
      <c r="F2" s="33"/>
    </row>
    <row r="3" ht="20.1" customHeight="1" spans="1:6">
      <c r="A3" s="29" t="s">
        <v>2</v>
      </c>
      <c r="B3" s="30"/>
      <c r="C3" s="31"/>
      <c r="D3" s="34"/>
      <c r="E3" s="35" t="s">
        <v>3</v>
      </c>
      <c r="F3" s="36"/>
    </row>
    <row r="4" ht="20.1" customHeight="1" spans="1:6">
      <c r="A4" s="29" t="s">
        <v>4</v>
      </c>
      <c r="B4" s="37"/>
      <c r="C4" s="37"/>
      <c r="D4" s="37"/>
      <c r="E4" s="37"/>
      <c r="F4" s="38"/>
    </row>
    <row r="5" ht="20.1" customHeight="1" spans="1:6">
      <c r="A5" s="39"/>
      <c r="B5" s="35" t="s">
        <v>5</v>
      </c>
      <c r="C5" s="40" t="s">
        <v>6</v>
      </c>
      <c r="D5" s="30"/>
      <c r="E5" s="40" t="s">
        <v>7</v>
      </c>
      <c r="F5" s="38"/>
    </row>
    <row r="6" ht="20.1" customHeight="1" spans="1:6">
      <c r="A6" s="41" t="s">
        <v>8</v>
      </c>
      <c r="B6" s="42"/>
      <c r="C6" s="31"/>
      <c r="D6" s="34"/>
      <c r="E6" s="31"/>
      <c r="F6" s="33"/>
    </row>
    <row r="7" ht="20.1" customHeight="1" spans="1:6">
      <c r="A7" s="41" t="s">
        <v>9</v>
      </c>
      <c r="B7" s="42"/>
      <c r="C7" s="31"/>
      <c r="D7" s="34"/>
      <c r="E7" s="31"/>
      <c r="F7" s="33"/>
    </row>
    <row r="8" ht="20.1" customHeight="1" spans="1:6">
      <c r="A8" s="43" t="s">
        <v>10</v>
      </c>
      <c r="B8" s="44"/>
      <c r="C8" s="44"/>
      <c r="D8" s="45"/>
      <c r="E8" s="46" t="s">
        <v>11</v>
      </c>
      <c r="F8" s="47" t="s">
        <v>12</v>
      </c>
    </row>
    <row r="9" ht="20.1" customHeight="1" spans="1:6">
      <c r="A9" s="48" t="s">
        <v>13</v>
      </c>
      <c r="B9" s="49" t="s">
        <v>14</v>
      </c>
      <c r="C9" s="50"/>
      <c r="D9" s="51"/>
      <c r="E9" s="52" t="e">
        <f>E23+E39+E55</f>
        <v>#DIV/0!</v>
      </c>
      <c r="F9" s="53" t="s">
        <v>15</v>
      </c>
    </row>
    <row r="10" ht="20.1" customHeight="1" spans="1:6">
      <c r="A10" s="54"/>
      <c r="B10" s="55" t="s">
        <v>16</v>
      </c>
      <c r="C10" s="55"/>
      <c r="D10" s="55"/>
      <c r="E10" s="52" t="e">
        <f>E11*E16</f>
        <v>#DIV/0!</v>
      </c>
      <c r="F10" s="56" t="s">
        <v>17</v>
      </c>
    </row>
    <row r="11" ht="20.1" customHeight="1" spans="1:6">
      <c r="A11" s="54"/>
      <c r="B11" s="57" t="s">
        <v>18</v>
      </c>
      <c r="C11" s="57"/>
      <c r="D11" s="57"/>
      <c r="E11" s="58">
        <f>E12+E13+E14+E15</f>
        <v>0</v>
      </c>
      <c r="F11" s="56" t="s">
        <v>19</v>
      </c>
    </row>
    <row r="12" ht="20.1" customHeight="1" spans="1:6">
      <c r="A12" s="54"/>
      <c r="B12" s="57" t="s">
        <v>20</v>
      </c>
      <c r="C12" s="57"/>
      <c r="D12" s="57"/>
      <c r="E12" s="59"/>
      <c r="F12" s="60" t="s">
        <v>21</v>
      </c>
    </row>
    <row r="13" ht="20.1" customHeight="1" spans="1:6">
      <c r="A13" s="54"/>
      <c r="B13" s="57" t="s">
        <v>22</v>
      </c>
      <c r="C13" s="57"/>
      <c r="D13" s="57"/>
      <c r="E13" s="59"/>
      <c r="F13" s="61"/>
    </row>
    <row r="14" ht="20.1" customHeight="1" spans="1:6">
      <c r="A14" s="54"/>
      <c r="B14" s="57" t="s">
        <v>23</v>
      </c>
      <c r="C14" s="57"/>
      <c r="D14" s="57"/>
      <c r="E14" s="59"/>
      <c r="F14" s="61"/>
    </row>
    <row r="15" ht="20.1" customHeight="1" spans="1:6">
      <c r="A15" s="54"/>
      <c r="B15" s="57" t="s">
        <v>24</v>
      </c>
      <c r="C15" s="57"/>
      <c r="D15" s="57"/>
      <c r="E15" s="59"/>
      <c r="F15" s="61"/>
    </row>
    <row r="16" ht="20.1" customHeight="1" spans="1:6">
      <c r="A16" s="54"/>
      <c r="B16" s="57" t="s">
        <v>25</v>
      </c>
      <c r="C16" s="57"/>
      <c r="D16" s="57"/>
      <c r="E16" s="62" t="e">
        <f>SUMPRODUCT(E12:E15,E17:E20)/E11</f>
        <v>#DIV/0!</v>
      </c>
      <c r="F16" s="63" t="s">
        <v>26</v>
      </c>
    </row>
    <row r="17" ht="20.1" customHeight="1" spans="1:6">
      <c r="A17" s="54"/>
      <c r="B17" s="57" t="s">
        <v>27</v>
      </c>
      <c r="C17" s="57"/>
      <c r="D17" s="57"/>
      <c r="E17" s="58">
        <v>0.6101</v>
      </c>
      <c r="F17" s="64"/>
    </row>
    <row r="18" ht="20.1" customHeight="1" spans="1:6">
      <c r="A18" s="54"/>
      <c r="B18" s="57" t="s">
        <v>28</v>
      </c>
      <c r="C18" s="57"/>
      <c r="D18" s="57"/>
      <c r="E18" s="58">
        <v>0.6101</v>
      </c>
      <c r="F18" s="64"/>
    </row>
    <row r="19" ht="20.1" customHeight="1" spans="1:6">
      <c r="A19" s="54"/>
      <c r="B19" s="57" t="s">
        <v>29</v>
      </c>
      <c r="C19" s="57"/>
      <c r="D19" s="57"/>
      <c r="E19" s="58">
        <v>0</v>
      </c>
      <c r="F19" s="64"/>
    </row>
    <row r="20" ht="15.75" spans="1:6">
      <c r="A20" s="54"/>
      <c r="B20" s="57" t="s">
        <v>30</v>
      </c>
      <c r="C20" s="57"/>
      <c r="D20" s="57"/>
      <c r="E20" s="58">
        <v>0</v>
      </c>
      <c r="F20" s="65"/>
    </row>
    <row r="21" ht="14.25" spans="1:6">
      <c r="A21" s="54"/>
      <c r="B21" s="66" t="s">
        <v>31</v>
      </c>
      <c r="C21" s="67"/>
      <c r="D21" s="67"/>
      <c r="E21" s="67"/>
      <c r="F21" s="68"/>
    </row>
    <row r="22" ht="15.75" spans="1:6">
      <c r="A22" s="54"/>
      <c r="B22" s="49" t="s">
        <v>32</v>
      </c>
      <c r="C22" s="50"/>
      <c r="D22" s="51"/>
      <c r="E22" s="59"/>
      <c r="F22" s="61"/>
    </row>
    <row r="23" ht="15.75" spans="1:6">
      <c r="A23" s="54"/>
      <c r="B23" s="49" t="s">
        <v>33</v>
      </c>
      <c r="C23" s="50"/>
      <c r="D23" s="51"/>
      <c r="E23" s="69" t="e">
        <f>E24+E27</f>
        <v>#DIV/0!</v>
      </c>
      <c r="F23" s="61" t="s">
        <v>34</v>
      </c>
    </row>
    <row r="24" ht="20.1" customHeight="1" spans="1:6">
      <c r="A24" s="54"/>
      <c r="B24" s="57" t="s">
        <v>35</v>
      </c>
      <c r="C24" s="57"/>
      <c r="D24" s="57"/>
      <c r="E24" s="58" t="e">
        <f>E25*E26</f>
        <v>#DIV/0!</v>
      </c>
      <c r="F24" s="56" t="s">
        <v>17</v>
      </c>
    </row>
    <row r="25" ht="20.1" customHeight="1" spans="1:6">
      <c r="A25" s="54"/>
      <c r="B25" s="57" t="s">
        <v>36</v>
      </c>
      <c r="C25" s="57"/>
      <c r="D25" s="57"/>
      <c r="E25" s="59"/>
      <c r="F25" s="56" t="s">
        <v>37</v>
      </c>
    </row>
    <row r="26" ht="20.1" customHeight="1" spans="1:6">
      <c r="A26" s="54"/>
      <c r="B26" s="57" t="s">
        <v>38</v>
      </c>
      <c r="C26" s="57"/>
      <c r="D26" s="57"/>
      <c r="E26" s="62" t="e">
        <f>E16</f>
        <v>#DIV/0!</v>
      </c>
      <c r="F26" s="70" t="s">
        <v>39</v>
      </c>
    </row>
    <row r="27" ht="20.1" customHeight="1" spans="1:6">
      <c r="A27" s="54"/>
      <c r="B27" s="57" t="s">
        <v>40</v>
      </c>
      <c r="C27" s="57"/>
      <c r="D27" s="57"/>
      <c r="E27" s="62" t="e">
        <f>E28*E32</f>
        <v>#DIV/0!</v>
      </c>
      <c r="F27" s="56" t="s">
        <v>41</v>
      </c>
    </row>
    <row r="28" ht="20.1" customHeight="1" spans="1:6">
      <c r="A28" s="54"/>
      <c r="B28" s="71" t="s">
        <v>42</v>
      </c>
      <c r="C28" s="72"/>
      <c r="D28" s="73"/>
      <c r="E28" s="62">
        <f>E29+E30+E31</f>
        <v>0</v>
      </c>
      <c r="F28" s="60" t="s">
        <v>43</v>
      </c>
    </row>
    <row r="29" ht="20.1" customHeight="1" spans="1:6">
      <c r="A29" s="54"/>
      <c r="B29" s="57" t="s">
        <v>44</v>
      </c>
      <c r="C29" s="57"/>
      <c r="D29" s="57"/>
      <c r="E29" s="59"/>
      <c r="F29" s="61"/>
    </row>
    <row r="30" ht="20.1" customHeight="1" spans="1:6">
      <c r="A30" s="54"/>
      <c r="B30" s="57" t="s">
        <v>45</v>
      </c>
      <c r="C30" s="57"/>
      <c r="D30" s="57"/>
      <c r="E30" s="59"/>
      <c r="F30" s="61"/>
    </row>
    <row r="31" ht="20.1" customHeight="1" spans="1:6">
      <c r="A31" s="54"/>
      <c r="B31" s="57" t="s">
        <v>46</v>
      </c>
      <c r="C31" s="57"/>
      <c r="D31" s="57"/>
      <c r="E31" s="59"/>
      <c r="F31" s="61"/>
    </row>
    <row r="32" ht="20.1" customHeight="1" spans="1:6">
      <c r="A32" s="54"/>
      <c r="B32" s="57" t="s">
        <v>47</v>
      </c>
      <c r="C32" s="57"/>
      <c r="D32" s="57"/>
      <c r="E32" s="62" t="e">
        <f>SUMPRODUCT(E29:E31,E33:E35)/E28</f>
        <v>#DIV/0!</v>
      </c>
      <c r="F32" s="60" t="s">
        <v>48</v>
      </c>
    </row>
    <row r="33" ht="20.1" customHeight="1" spans="1:6">
      <c r="A33" s="54"/>
      <c r="B33" s="57" t="s">
        <v>49</v>
      </c>
      <c r="C33" s="57"/>
      <c r="D33" s="57"/>
      <c r="E33" s="58">
        <v>0</v>
      </c>
      <c r="F33" s="61"/>
    </row>
    <row r="34" ht="20.1" customHeight="1" spans="1:6">
      <c r="A34" s="54"/>
      <c r="B34" s="57" t="s">
        <v>50</v>
      </c>
      <c r="C34" s="57"/>
      <c r="D34" s="57"/>
      <c r="E34" s="59"/>
      <c r="F34" s="61"/>
    </row>
    <row r="35" ht="20.1" customHeight="1" spans="1:6">
      <c r="A35" s="54"/>
      <c r="B35" s="57" t="s">
        <v>51</v>
      </c>
      <c r="C35" s="57"/>
      <c r="D35" s="57"/>
      <c r="E35" s="59"/>
      <c r="F35" s="61"/>
    </row>
    <row r="36" ht="20.1" customHeight="1" spans="1:6">
      <c r="A36" s="54"/>
      <c r="B36" s="49" t="s">
        <v>52</v>
      </c>
      <c r="C36" s="50"/>
      <c r="D36" s="51"/>
      <c r="E36" s="59"/>
      <c r="F36" s="60" t="s">
        <v>53</v>
      </c>
    </row>
    <row r="37" ht="20.1" customHeight="1" spans="1:6">
      <c r="A37" s="54"/>
      <c r="B37" s="71" t="s">
        <v>54</v>
      </c>
      <c r="C37" s="72"/>
      <c r="D37" s="73"/>
      <c r="E37" s="59"/>
      <c r="F37" s="60" t="s">
        <v>55</v>
      </c>
    </row>
    <row r="38" ht="15.75" spans="1:6">
      <c r="A38" s="54"/>
      <c r="B38" s="49" t="s">
        <v>56</v>
      </c>
      <c r="C38" s="50"/>
      <c r="D38" s="51"/>
      <c r="E38" s="59"/>
      <c r="F38" s="61"/>
    </row>
    <row r="39" ht="15.75" spans="1:6">
      <c r="A39" s="54"/>
      <c r="B39" s="49" t="s">
        <v>57</v>
      </c>
      <c r="C39" s="50"/>
      <c r="D39" s="51"/>
      <c r="E39" s="69" t="e">
        <f>E40+E43</f>
        <v>#DIV/0!</v>
      </c>
      <c r="F39" s="61" t="s">
        <v>58</v>
      </c>
    </row>
    <row r="40" ht="20.1" customHeight="1" spans="1:6">
      <c r="A40" s="54"/>
      <c r="B40" s="57" t="s">
        <v>59</v>
      </c>
      <c r="C40" s="57"/>
      <c r="D40" s="57"/>
      <c r="E40" s="58" t="e">
        <f>E41*E42</f>
        <v>#DIV/0!</v>
      </c>
      <c r="F40" s="56" t="s">
        <v>17</v>
      </c>
    </row>
    <row r="41" ht="20.1" customHeight="1" spans="1:6">
      <c r="A41" s="54"/>
      <c r="B41" s="57" t="s">
        <v>60</v>
      </c>
      <c r="C41" s="57"/>
      <c r="D41" s="57"/>
      <c r="E41" s="74"/>
      <c r="F41" s="56" t="s">
        <v>61</v>
      </c>
    </row>
    <row r="42" ht="20.1" customHeight="1" spans="1:6">
      <c r="A42" s="54"/>
      <c r="B42" s="57" t="s">
        <v>62</v>
      </c>
      <c r="C42" s="57"/>
      <c r="D42" s="57"/>
      <c r="E42" s="62" t="e">
        <f>E16</f>
        <v>#DIV/0!</v>
      </c>
      <c r="F42" s="70" t="s">
        <v>39</v>
      </c>
    </row>
    <row r="43" ht="20.1" customHeight="1" spans="1:6">
      <c r="A43" s="54"/>
      <c r="B43" s="57" t="s">
        <v>63</v>
      </c>
      <c r="C43" s="57"/>
      <c r="D43" s="57"/>
      <c r="E43" s="62" t="e">
        <f>E44*E48</f>
        <v>#DIV/0!</v>
      </c>
      <c r="F43" s="56" t="s">
        <v>41</v>
      </c>
    </row>
    <row r="44" ht="20.1" customHeight="1" spans="1:6">
      <c r="A44" s="54"/>
      <c r="B44" s="71" t="s">
        <v>64</v>
      </c>
      <c r="C44" s="72"/>
      <c r="D44" s="73"/>
      <c r="E44" s="62">
        <f>E45+E46+E47</f>
        <v>0</v>
      </c>
      <c r="F44" s="75" t="s">
        <v>65</v>
      </c>
    </row>
    <row r="45" ht="20.1" customHeight="1" spans="1:6">
      <c r="A45" s="54"/>
      <c r="B45" s="57" t="s">
        <v>66</v>
      </c>
      <c r="C45" s="57"/>
      <c r="D45" s="57"/>
      <c r="E45" s="59"/>
      <c r="F45" s="76"/>
    </row>
    <row r="46" ht="20.1" customHeight="1" spans="1:6">
      <c r="A46" s="54"/>
      <c r="B46" s="57" t="s">
        <v>67</v>
      </c>
      <c r="C46" s="57"/>
      <c r="D46" s="57"/>
      <c r="E46" s="59"/>
      <c r="F46" s="76"/>
    </row>
    <row r="47" ht="20.1" customHeight="1" spans="1:6">
      <c r="A47" s="54"/>
      <c r="B47" s="57" t="s">
        <v>68</v>
      </c>
      <c r="C47" s="57"/>
      <c r="D47" s="57"/>
      <c r="E47" s="59"/>
      <c r="F47" s="76"/>
    </row>
    <row r="48" ht="20.1" customHeight="1" spans="1:6">
      <c r="A48" s="54"/>
      <c r="B48" s="57" t="s">
        <v>69</v>
      </c>
      <c r="C48" s="57"/>
      <c r="D48" s="57"/>
      <c r="E48" s="62" t="e">
        <f>SUMPRODUCT(E45:E47,E49:E51)/E44</f>
        <v>#DIV/0!</v>
      </c>
      <c r="F48" s="75" t="s">
        <v>70</v>
      </c>
    </row>
    <row r="49" ht="27" customHeight="1" spans="1:6">
      <c r="A49" s="54"/>
      <c r="B49" s="57" t="s">
        <v>71</v>
      </c>
      <c r="C49" s="57"/>
      <c r="D49" s="57"/>
      <c r="E49" s="58">
        <v>0</v>
      </c>
      <c r="F49" s="63" t="s">
        <v>72</v>
      </c>
    </row>
    <row r="50" ht="26.25" customHeight="1" spans="1:6">
      <c r="A50" s="54"/>
      <c r="B50" s="57" t="s">
        <v>73</v>
      </c>
      <c r="C50" s="57"/>
      <c r="D50" s="57"/>
      <c r="E50" s="59"/>
      <c r="F50" s="77"/>
    </row>
    <row r="51" ht="24.75" customHeight="1" spans="1:6">
      <c r="A51" s="54"/>
      <c r="B51" s="57" t="s">
        <v>74</v>
      </c>
      <c r="C51" s="57"/>
      <c r="D51" s="57"/>
      <c r="E51" s="59"/>
      <c r="F51" s="78"/>
    </row>
    <row r="52" ht="65.25" spans="1:6">
      <c r="A52" s="54"/>
      <c r="B52" s="49" t="s">
        <v>75</v>
      </c>
      <c r="C52" s="50"/>
      <c r="D52" s="51"/>
      <c r="E52" s="59"/>
      <c r="F52" s="60" t="s">
        <v>76</v>
      </c>
    </row>
    <row r="53" ht="20.1" customHeight="1" spans="1:6">
      <c r="A53" s="54"/>
      <c r="B53" s="71" t="s">
        <v>77</v>
      </c>
      <c r="C53" s="72"/>
      <c r="D53" s="73"/>
      <c r="E53" s="59"/>
      <c r="F53" s="60" t="s">
        <v>78</v>
      </c>
    </row>
    <row r="54" ht="15.75" spans="1:6">
      <c r="A54" s="54"/>
      <c r="B54" s="49" t="s">
        <v>79</v>
      </c>
      <c r="C54" s="50"/>
      <c r="D54" s="51"/>
      <c r="E54" s="59"/>
      <c r="F54" s="61"/>
    </row>
    <row r="55" ht="15.75" spans="1:6">
      <c r="A55" s="54"/>
      <c r="B55" s="49" t="s">
        <v>80</v>
      </c>
      <c r="C55" s="50"/>
      <c r="D55" s="51"/>
      <c r="E55" s="69" t="e">
        <f>E56+E69+E72</f>
        <v>#DIV/0!</v>
      </c>
      <c r="F55" s="61" t="s">
        <v>81</v>
      </c>
    </row>
    <row r="56" ht="36.75" customHeight="1" spans="1:6">
      <c r="A56" s="54"/>
      <c r="B56" s="71" t="s">
        <v>82</v>
      </c>
      <c r="C56" s="72"/>
      <c r="D56" s="73"/>
      <c r="E56" s="58">
        <f>(E57*E58*E59*E60+E61*E62*E63*E64+E65*E66*E67*E68)*44/12</f>
        <v>0</v>
      </c>
      <c r="F56" s="56" t="s">
        <v>83</v>
      </c>
    </row>
    <row r="57" ht="20.1" customHeight="1" spans="1:7">
      <c r="A57" s="54"/>
      <c r="B57" s="79" t="s">
        <v>84</v>
      </c>
      <c r="C57" s="80" t="s">
        <v>85</v>
      </c>
      <c r="D57" s="81" t="s">
        <v>86</v>
      </c>
      <c r="E57" s="82"/>
      <c r="F57" s="53"/>
      <c r="G57" s="83"/>
    </row>
    <row r="58" ht="20.1" customHeight="1" spans="1:7">
      <c r="A58" s="54"/>
      <c r="B58" s="84"/>
      <c r="C58" s="85"/>
      <c r="D58" s="81" t="s">
        <v>87</v>
      </c>
      <c r="E58" s="86" t="str">
        <f>IF(C57='附录-指南参考值'!B3,'附录-指南参考值'!C3,IF(C57='附录-指南参考值'!B4,'附录-指南参考值'!C4,IF(C57='附录-指南参考值'!B5,'附录-指南参考值'!C5,IF(C57='附录-指南参考值'!B6,'附录-指南参考值'!C6,IF(C57='附录-指南参考值'!B7,'附录-指南参考值'!C7,IF(C57='附录-指南参考值'!B8,'附录-指南参考值'!C8,IF(C57='附录-指南参考值'!B9,'附录-指南参考值'!C9,IF(C57='附录-指南参考值'!B10,'附录-指南参考值'!C10,IF(C57='附录-指南参考值'!B11,'附录-指南参考值'!C11,IF(C57='附录-指南参考值'!B12,'附录-指南参考值'!C12,IF(C57='附录-指南参考值'!B13,'附录-指南参考值'!C13,IF(C57='附录-指南参考值'!B14,'附录-指南参考值'!C14,IF(C57='附录-指南参考值'!B15,'附录-指南参考值'!C15,IF(C57='附录-指南参考值'!B16,'附录-指南参考值'!C16,IF(C57='附录-指南参考值'!B17,'附录-指南参考值'!C17,IF(C57='附录-指南参考值'!B19,'附录-指南参考值'!C19,IF(C57='附录-指南参考值'!B20,'附录-指南参考值'!C20,IF(C57='附录-指南参考值'!B21,'附录-指南参考值'!C21,IF(C57='附录-指南参考值'!B18,'附录-指南参考值'!C18,IF(C57='附录-指南参考值'!B22,'附录-指南参考值'!C22,IF(C57='附录-指南参考值'!B23,'附录-指南参考值'!C23,IF(C57='附录-指南参考值'!B24,'附录-指南参考值'!C24,IF(C57='附录-指南参考值'!B25,'附录-指南参考值'!C25,IF(C57='附录-指南参考值'!B26,'附录-指南参考值'!C26,IF(C57='附录-指南参考值'!B27,'附录-指南参考值'!C27,"0")))))))))))))))))))))))))</f>
        <v>0</v>
      </c>
      <c r="F58" s="56" t="s">
        <v>88</v>
      </c>
      <c r="G58" s="83"/>
    </row>
    <row r="59" ht="20.1" customHeight="1" spans="1:7">
      <c r="A59" s="54"/>
      <c r="B59" s="84"/>
      <c r="C59" s="85"/>
      <c r="D59" s="81" t="s">
        <v>89</v>
      </c>
      <c r="E59" s="87" t="str">
        <f>IF(C57='附录-指南参考值'!B3,'附录-指南参考值'!E3,IF(C57='附录-指南参考值'!B4,'附录-指南参考值'!E4,IF(C57='附录-指南参考值'!B5,'附录-指南参考值'!E5,IF(C57='附录-指南参考值'!B6,'附录-指南参考值'!E6,IF(C57='附录-指南参考值'!B7,'附录-指南参考值'!E7,IF(C57='附录-指南参考值'!B8,'附录-指南参考值'!E8,IF(C57='附录-指南参考值'!B9,'附录-指南参考值'!E9,IF(C57='附录-指南参考值'!B10,'附录-指南参考值'!E10,IF(C57='附录-指南参考值'!B11,'附录-指南参考值'!E11,IF(C57='附录-指南参考值'!B12,'附录-指南参考值'!E12,IF(C57='附录-指南参考值'!B13,'附录-指南参考值'!E13,IF(C57='附录-指南参考值'!B14,'附录-指南参考值'!E14,IF(C57='附录-指南参考值'!B15,'附录-指南参考值'!E15,IF(C57='附录-指南参考值'!B16,'附录-指南参考值'!E16,IF(C57='附录-指南参考值'!B17,'附录-指南参考值'!E17,IF(C57='附录-指南参考值'!B19,'附录-指南参考值'!E19,IF(C57='附录-指南参考值'!B20,'附录-指南参考值'!E20,IF(C57='附录-指南参考值'!B21,'附录-指南参考值'!E21,IF(C57='附录-指南参考值'!B18,'附录-指南参考值'!E18,IF(C57='附录-指南参考值'!B22,'附录-指南参考值'!E22,IF(C57='附录-指南参考值'!B23,'附录-指南参考值'!E23,IF(C57='附录-指南参考值'!B24,'附录-指南参考值'!E24,IF(C57='附录-指南参考值'!B25,'附录-指南参考值'!E25,IF(C57='附录-指南参考值'!B26,'附录-指南参考值'!E26,IF(C57='附录-指南参考值'!B27,'附录-指南参考值'!E27,"0")))))))))))))))))))))))))</f>
        <v>0</v>
      </c>
      <c r="F59" s="56" t="s">
        <v>88</v>
      </c>
      <c r="G59" s="83"/>
    </row>
    <row r="60" ht="20.1" customHeight="1" spans="1:7">
      <c r="A60" s="54"/>
      <c r="B60" s="88"/>
      <c r="C60" s="89"/>
      <c r="D60" s="81" t="s">
        <v>90</v>
      </c>
      <c r="E60" s="90" t="str">
        <f>IF(C57='附录-指南参考值'!B3,'附录-指南参考值'!G3,IF(C57='附录-指南参考值'!B4,'附录-指南参考值'!G4,IF(C57='附录-指南参考值'!B5,'附录-指南参考值'!G5,IF(C57='附录-指南参考值'!B6,'附录-指南参考值'!G6,IF(C57='附录-指南参考值'!B7,'附录-指南参考值'!G7,IF(C57='附录-指南参考值'!B8,'附录-指南参考值'!G8,IF(C57='附录-指南参考值'!B9,'附录-指南参考值'!G9,IF(C57='附录-指南参考值'!B10,'附录-指南参考值'!G10,IF(C57='附录-指南参考值'!B11,'附录-指南参考值'!G11,IF(C57='附录-指南参考值'!B12,'附录-指南参考值'!G12,IF(C57='附录-指南参考值'!B13,'附录-指南参考值'!G13,IF(C57='附录-指南参考值'!B14,'附录-指南参考值'!G14,IF(C57='附录-指南参考值'!B15,'附录-指南参考值'!G15,IF(C57='附录-指南参考值'!B16,'附录-指南参考值'!G16,IF(C57='附录-指南参考值'!B17,'附录-指南参考值'!G17,IF(C57='附录-指南参考值'!B19,'附录-指南参考值'!G19,IF(C57='附录-指南参考值'!B20,'附录-指南参考值'!G20,IF(C57='附录-指南参考值'!B21,'附录-指南参考值'!G21,IF(C57='附录-指南参考值'!B18,'附录-指南参考值'!G18,IF(C57='附录-指南参考值'!B22,'附录-指南参考值'!G22,IF(C57='附录-指南参考值'!B23,'附录-指南参考值'!G23,IF(C57='附录-指南参考值'!B24,'附录-指南参考值'!G24,IF(C57='附录-指南参考值'!B25,'附录-指南参考值'!G25,IF(C57='附录-指南参考值'!B26,'附录-指南参考值'!G26,IF(C57='附录-指南参考值'!B27,'附录-指南参考值'!G27,"0")))))))))))))))))))))))))</f>
        <v>0</v>
      </c>
      <c r="F60" s="56" t="s">
        <v>88</v>
      </c>
      <c r="G60" s="83"/>
    </row>
    <row r="61" ht="20.1" customHeight="1" spans="1:7">
      <c r="A61" s="54"/>
      <c r="B61" s="79" t="s">
        <v>91</v>
      </c>
      <c r="C61" s="80" t="s">
        <v>85</v>
      </c>
      <c r="D61" s="81" t="s">
        <v>92</v>
      </c>
      <c r="E61" s="82"/>
      <c r="F61" s="53"/>
      <c r="G61" s="83"/>
    </row>
    <row r="62" ht="20.1" customHeight="1" spans="1:7">
      <c r="A62" s="54"/>
      <c r="B62" s="84"/>
      <c r="C62" s="85"/>
      <c r="D62" s="81" t="s">
        <v>93</v>
      </c>
      <c r="E62" s="86" t="str">
        <f>IF(C61='附录-指南参考值'!B3,'附录-指南参考值'!C3,IF(C61='附录-指南参考值'!B4,'附录-指南参考值'!C4,IF(C61='附录-指南参考值'!B5,'附录-指南参考值'!C5,IF(C61='附录-指南参考值'!B6,'附录-指南参考值'!C6,IF(C61='附录-指南参考值'!B7,'附录-指南参考值'!C7,IF(C61='附录-指南参考值'!B8,'附录-指南参考值'!C8,IF(C61='附录-指南参考值'!B9,'附录-指南参考值'!C9,IF(C61='附录-指南参考值'!B10,'附录-指南参考值'!C10,IF(C61='附录-指南参考值'!B11,'附录-指南参考值'!C11,IF(C61='附录-指南参考值'!B12,'附录-指南参考值'!C12,IF(C61='附录-指南参考值'!B13,'附录-指南参考值'!C13,IF(C61='附录-指南参考值'!B14,'附录-指南参考值'!C14,IF(C61='附录-指南参考值'!B15,'附录-指南参考值'!C15,IF(C61='附录-指南参考值'!B16,'附录-指南参考值'!C16,IF(C61='附录-指南参考值'!B17,'附录-指南参考值'!C17,IF(C61='附录-指南参考值'!B19,'附录-指南参考值'!C19,IF(C61='附录-指南参考值'!B20,'附录-指南参考值'!C20,IF(C61='附录-指南参考值'!B21,'附录-指南参考值'!C21,IF(C61='附录-指南参考值'!B18,'附录-指南参考值'!C18,IF(C61='附录-指南参考值'!B22,'附录-指南参考值'!C22,IF(C61='附录-指南参考值'!B23,'附录-指南参考值'!C23,IF(C61='附录-指南参考值'!B24,'附录-指南参考值'!C24,IF(C61='附录-指南参考值'!B25,'附录-指南参考值'!C25,IF(C61='附录-指南参考值'!B26,'附录-指南参考值'!C26,IF(C61='附录-指南参考值'!B27,'附录-指南参考值'!C27,"0")))))))))))))))))))))))))</f>
        <v>0</v>
      </c>
      <c r="F62" s="56" t="s">
        <v>88</v>
      </c>
      <c r="G62" s="83"/>
    </row>
    <row r="63" ht="20.1" customHeight="1" spans="1:7">
      <c r="A63" s="54"/>
      <c r="B63" s="84"/>
      <c r="C63" s="85"/>
      <c r="D63" s="81" t="s">
        <v>94</v>
      </c>
      <c r="E63" s="87" t="str">
        <f>IF(C61='附录-指南参考值'!B3,'附录-指南参考值'!E3,IF(C61='附录-指南参考值'!B4,'附录-指南参考值'!E4,IF(C61='附录-指南参考值'!B5,'附录-指南参考值'!E5,IF(C61='附录-指南参考值'!B6,'附录-指南参考值'!E6,IF(C61='附录-指南参考值'!B7,'附录-指南参考值'!E7,IF(C61='附录-指南参考值'!B8,'附录-指南参考值'!E8,IF(C61='附录-指南参考值'!B9,'附录-指南参考值'!E9,IF(C61='附录-指南参考值'!B10,'附录-指南参考值'!E10,IF(C61='附录-指南参考值'!B11,'附录-指南参考值'!E11,IF(C61='附录-指南参考值'!B12,'附录-指南参考值'!E12,IF(C61='附录-指南参考值'!B13,'附录-指南参考值'!E13,IF(C61='附录-指南参考值'!B14,'附录-指南参考值'!E14,IF(C61='附录-指南参考值'!B15,'附录-指南参考值'!E15,IF(C61='附录-指南参考值'!B16,'附录-指南参考值'!E16,IF(C61='附录-指南参考值'!B17,'附录-指南参考值'!E17,IF(C61='附录-指南参考值'!B19,'附录-指南参考值'!E19,IF(C61='附录-指南参考值'!B20,'附录-指南参考值'!E20,IF(C61='附录-指南参考值'!B21,'附录-指南参考值'!E21,IF(C61='附录-指南参考值'!B18,'附录-指南参考值'!E18,IF(C61='附录-指南参考值'!B22,'附录-指南参考值'!E22,IF(C61='附录-指南参考值'!B23,'附录-指南参考值'!E23,IF(C61='附录-指南参考值'!B24,'附录-指南参考值'!E24,IF(C61='附录-指南参考值'!B25,'附录-指南参考值'!E25,IF(C61='附录-指南参考值'!B26,'附录-指南参考值'!E26,IF(C61='附录-指南参考值'!B27,'附录-指南参考值'!E27,"0")))))))))))))))))))))))))</f>
        <v>0</v>
      </c>
      <c r="F63" s="56" t="s">
        <v>88</v>
      </c>
      <c r="G63" s="83"/>
    </row>
    <row r="64" ht="20.1" customHeight="1" spans="1:7">
      <c r="A64" s="54"/>
      <c r="B64" s="88"/>
      <c r="C64" s="89"/>
      <c r="D64" s="81" t="s">
        <v>95</v>
      </c>
      <c r="E64" s="91" t="str">
        <f>IF(C61='附录-指南参考值'!B3,'附录-指南参考值'!G3,IF(C61='附录-指南参考值'!B4,'附录-指南参考值'!G4,IF(C61='附录-指南参考值'!B5,'附录-指南参考值'!G5,IF(C61='附录-指南参考值'!B6,'附录-指南参考值'!G6,IF(C61='附录-指南参考值'!B7,'附录-指南参考值'!G7,IF(C61='附录-指南参考值'!B8,'附录-指南参考值'!G8,IF(C61='附录-指南参考值'!B9,'附录-指南参考值'!G9,IF(C61='附录-指南参考值'!B10,'附录-指南参考值'!G10,IF(C61='附录-指南参考值'!B11,'附录-指南参考值'!G11,IF(C61='附录-指南参考值'!B12,'附录-指南参考值'!G12,IF(C61='附录-指南参考值'!B13,'附录-指南参考值'!G13,IF(C61='附录-指南参考值'!B14,'附录-指南参考值'!G14,IF(C61='附录-指南参考值'!B15,'附录-指南参考值'!G15,IF(C61='附录-指南参考值'!B16,'附录-指南参考值'!G16,IF(C61='附录-指南参考值'!B17,'附录-指南参考值'!G17,IF(C61='附录-指南参考值'!B19,'附录-指南参考值'!G19,IF(C61='附录-指南参考值'!B20,'附录-指南参考值'!G20,IF(C61='附录-指南参考值'!B21,'附录-指南参考值'!G21,IF(C61='附录-指南参考值'!B18,'附录-指南参考值'!G18,IF(C61='附录-指南参考值'!B22,'附录-指南参考值'!G22,IF(C61='附录-指南参考值'!B23,'附录-指南参考值'!G23,IF(C61='附录-指南参考值'!B24,'附录-指南参考值'!G24,IF(C61='附录-指南参考值'!B25,'附录-指南参考值'!G25,IF(C61='附录-指南参考值'!B26,'附录-指南参考值'!G26,IF(C61='附录-指南参考值'!B27,'附录-指南参考值'!G27,"0")))))))))))))))))))))))))</f>
        <v>0</v>
      </c>
      <c r="F64" s="56" t="s">
        <v>88</v>
      </c>
      <c r="G64" s="83"/>
    </row>
    <row r="65" ht="20.1" customHeight="1" spans="1:7">
      <c r="A65" s="54"/>
      <c r="B65" s="79" t="s">
        <v>96</v>
      </c>
      <c r="C65" s="80" t="s">
        <v>85</v>
      </c>
      <c r="D65" s="81" t="s">
        <v>97</v>
      </c>
      <c r="E65" s="82"/>
      <c r="F65" s="53"/>
      <c r="G65" s="83"/>
    </row>
    <row r="66" ht="20.1" customHeight="1" spans="1:7">
      <c r="A66" s="54"/>
      <c r="B66" s="84"/>
      <c r="C66" s="85"/>
      <c r="D66" s="81" t="s">
        <v>98</v>
      </c>
      <c r="E66" s="86" t="str">
        <f>IF(C65='附录-指南参考值'!B3,'附录-指南参考值'!C3,IF(C65='附录-指南参考值'!B4,'附录-指南参考值'!C4,IF(C65='附录-指南参考值'!B5,'附录-指南参考值'!C5,IF(C65='附录-指南参考值'!B6,'附录-指南参考值'!C6,IF(C65='附录-指南参考值'!B7,'附录-指南参考值'!C7,IF(C65='附录-指南参考值'!B8,'附录-指南参考值'!C8,IF(C65='附录-指南参考值'!B9,'附录-指南参考值'!C9,IF(C65='附录-指南参考值'!B10,'附录-指南参考值'!C10,IF(C65='附录-指南参考值'!B11,'附录-指南参考值'!C11,IF(C65='附录-指南参考值'!B12,'附录-指南参考值'!C12,IF(C65='附录-指南参考值'!B13,'附录-指南参考值'!C13,IF(C65='附录-指南参考值'!B14,'附录-指南参考值'!C14,IF(C65='附录-指南参考值'!B15,'附录-指南参考值'!C15,IF(C65='附录-指南参考值'!B16,'附录-指南参考值'!C16,IF(C65='附录-指南参考值'!B17,'附录-指南参考值'!C17,IF(C65='附录-指南参考值'!B19,'附录-指南参考值'!C19,IF(C65='附录-指南参考值'!B20,'附录-指南参考值'!C20,IF(C65='附录-指南参考值'!B21,'附录-指南参考值'!C21,IF(C65='附录-指南参考值'!B18,'附录-指南参考值'!C18,IF(C65='附录-指南参考值'!B22,'附录-指南参考值'!C22,IF(C65='附录-指南参考值'!B23,'附录-指南参考值'!C23,IF(C65='附录-指南参考值'!B24,'附录-指南参考值'!C24,IF(C65='附录-指南参考值'!B25,'附录-指南参考值'!C25,IF(C65='附录-指南参考值'!B26,'附录-指南参考值'!C26,IF(C65='附录-指南参考值'!B27,'附录-指南参考值'!C27,"0")))))))))))))))))))))))))</f>
        <v>0</v>
      </c>
      <c r="F66" s="56" t="s">
        <v>88</v>
      </c>
      <c r="G66" s="83"/>
    </row>
    <row r="67" ht="20.1" customHeight="1" spans="1:7">
      <c r="A67" s="54"/>
      <c r="B67" s="84"/>
      <c r="C67" s="85"/>
      <c r="D67" s="81" t="s">
        <v>99</v>
      </c>
      <c r="E67" s="87" t="str">
        <f>IF(C65='附录-指南参考值'!B3,'附录-指南参考值'!E3,IF(C65='附录-指南参考值'!B4,'附录-指南参考值'!E4,IF(C65='附录-指南参考值'!B5,'附录-指南参考值'!E5,IF(C65='附录-指南参考值'!B6,'附录-指南参考值'!E6,IF(C65='附录-指南参考值'!B7,'附录-指南参考值'!E7,IF(C65='附录-指南参考值'!B8,'附录-指南参考值'!E8,IF(C65='附录-指南参考值'!B9,'附录-指南参考值'!E9,IF(C65='附录-指南参考值'!B10,'附录-指南参考值'!E10,IF(C65='附录-指南参考值'!B11,'附录-指南参考值'!E11,IF(C65='附录-指南参考值'!B12,'附录-指南参考值'!E12,IF(C65='附录-指南参考值'!B13,'附录-指南参考值'!E13,IF(C65='附录-指南参考值'!B14,'附录-指南参考值'!E14,IF(C65='附录-指南参考值'!B15,'附录-指南参考值'!E15,IF(C65='附录-指南参考值'!B16,'附录-指南参考值'!E16,IF(C65='附录-指南参考值'!B17,'附录-指南参考值'!E17,IF(C65='附录-指南参考值'!B19,'附录-指南参考值'!E19,IF(C65='附录-指南参考值'!B20,'附录-指南参考值'!E20,IF(C65='附录-指南参考值'!B21,'附录-指南参考值'!E21,IF(C65='附录-指南参考值'!B18,'附录-指南参考值'!E18,IF(C65='附录-指南参考值'!B22,'附录-指南参考值'!E22,IF(C65='附录-指南参考值'!B23,'附录-指南参考值'!E23,IF(C65='附录-指南参考值'!B24,'附录-指南参考值'!E24,IF(C65='附录-指南参考值'!B25,'附录-指南参考值'!E25,IF(C65='附录-指南参考值'!B26,'附录-指南参考值'!E26,IF(C65='附录-指南参考值'!B27,'附录-指南参考值'!E27,"0")))))))))))))))))))))))))</f>
        <v>0</v>
      </c>
      <c r="F67" s="56" t="s">
        <v>88</v>
      </c>
      <c r="G67" s="83"/>
    </row>
    <row r="68" ht="20.1" customHeight="1" spans="1:7">
      <c r="A68" s="54"/>
      <c r="B68" s="88"/>
      <c r="C68" s="89"/>
      <c r="D68" s="81" t="s">
        <v>100</v>
      </c>
      <c r="E68" s="91" t="str">
        <f>IF(C65='附录-指南参考值'!B3,'附录-指南参考值'!G3,IF(C65='附录-指南参考值'!B4,'附录-指南参考值'!G4,IF(C65='附录-指南参考值'!B5,'附录-指南参考值'!G5,IF(C65='附录-指南参考值'!B6,'附录-指南参考值'!G6,IF(C65='附录-指南参考值'!B7,'附录-指南参考值'!G7,IF(C65='附录-指南参考值'!B8,'附录-指南参考值'!G8,IF(C65='附录-指南参考值'!B9,'附录-指南参考值'!G9,IF(C65='附录-指南参考值'!B10,'附录-指南参考值'!G10,IF(C65='附录-指南参考值'!B11,'附录-指南参考值'!G11,IF(C65='附录-指南参考值'!B12,'附录-指南参考值'!G12,IF(C65='附录-指南参考值'!B13,'附录-指南参考值'!G13,IF(C65='附录-指南参考值'!B14,'附录-指南参考值'!G14,IF(C65='附录-指南参考值'!B15,'附录-指南参考值'!G15,IF(C65='附录-指南参考值'!B16,'附录-指南参考值'!G16,IF(C65='附录-指南参考值'!B17,'附录-指南参考值'!G17,IF(C65='附录-指南参考值'!B19,'附录-指南参考值'!G19,IF(C65='附录-指南参考值'!B20,'附录-指南参考值'!G20,IF(C65='附录-指南参考值'!B21,'附录-指南参考值'!G21,IF(C65='附录-指南参考值'!B18,'附录-指南参考值'!G18,IF(C65='附录-指南参考值'!B22,'附录-指南参考值'!G22,IF(C65='附录-指南参考值'!B23,'附录-指南参考值'!G23,IF(C65='附录-指南参考值'!B24,'附录-指南参考值'!G24,IF(C65='附录-指南参考值'!B25,'附录-指南参考值'!G25,IF(C65='附录-指南参考值'!B26,'附录-指南参考值'!G26,IF(C65='附录-指南参考值'!B27,'附录-指南参考值'!G27,"0")))))))))))))))))))))))))</f>
        <v>0</v>
      </c>
      <c r="F68" s="56" t="s">
        <v>88</v>
      </c>
      <c r="G68" s="83"/>
    </row>
    <row r="69" ht="20.1" customHeight="1" spans="1:6">
      <c r="A69" s="54"/>
      <c r="B69" s="57" t="s">
        <v>101</v>
      </c>
      <c r="C69" s="57"/>
      <c r="D69" s="57"/>
      <c r="E69" s="58" t="e">
        <f>E70*E71</f>
        <v>#DIV/0!</v>
      </c>
      <c r="F69" s="56" t="s">
        <v>17</v>
      </c>
    </row>
    <row r="70" ht="77.25" customHeight="1" spans="1:6">
      <c r="A70" s="54"/>
      <c r="B70" s="57" t="s">
        <v>102</v>
      </c>
      <c r="C70" s="57"/>
      <c r="D70" s="57"/>
      <c r="E70" s="74"/>
      <c r="F70" s="56" t="s">
        <v>103</v>
      </c>
    </row>
    <row r="71" ht="20.1" customHeight="1" spans="1:6">
      <c r="A71" s="54"/>
      <c r="B71" s="57" t="s">
        <v>104</v>
      </c>
      <c r="C71" s="57"/>
      <c r="D71" s="57"/>
      <c r="E71" s="62" t="e">
        <f>E16</f>
        <v>#DIV/0!</v>
      </c>
      <c r="F71" s="70" t="s">
        <v>39</v>
      </c>
    </row>
    <row r="72" ht="20.1" customHeight="1" spans="1:6">
      <c r="A72" s="54"/>
      <c r="B72" s="57" t="s">
        <v>105</v>
      </c>
      <c r="C72" s="57"/>
      <c r="D72" s="57"/>
      <c r="E72" s="62" t="e">
        <f>E73*E77</f>
        <v>#DIV/0!</v>
      </c>
      <c r="F72" s="56" t="s">
        <v>41</v>
      </c>
    </row>
    <row r="73" ht="20.1" customHeight="1" spans="1:6">
      <c r="A73" s="54"/>
      <c r="B73" s="71" t="s">
        <v>106</v>
      </c>
      <c r="C73" s="72"/>
      <c r="D73" s="73"/>
      <c r="E73" s="62">
        <f>E74+E75+E76</f>
        <v>0</v>
      </c>
      <c r="F73" s="75" t="s">
        <v>107</v>
      </c>
    </row>
    <row r="74" ht="19.5" customHeight="1" spans="1:6">
      <c r="A74" s="54"/>
      <c r="B74" s="57" t="s">
        <v>108</v>
      </c>
      <c r="C74" s="57"/>
      <c r="D74" s="57"/>
      <c r="E74" s="59"/>
      <c r="F74" s="76"/>
    </row>
    <row r="75" ht="19.5" customHeight="1" spans="1:6">
      <c r="A75" s="54"/>
      <c r="B75" s="57" t="s">
        <v>109</v>
      </c>
      <c r="C75" s="57"/>
      <c r="D75" s="57"/>
      <c r="E75" s="59"/>
      <c r="F75" s="76"/>
    </row>
    <row r="76" ht="19.5" customHeight="1" spans="1:6">
      <c r="A76" s="54"/>
      <c r="B76" s="57" t="s">
        <v>110</v>
      </c>
      <c r="C76" s="57"/>
      <c r="D76" s="57"/>
      <c r="E76" s="59"/>
      <c r="F76" s="76"/>
    </row>
    <row r="77" ht="20.1" customHeight="1" spans="1:6">
      <c r="A77" s="54"/>
      <c r="B77" s="57" t="s">
        <v>111</v>
      </c>
      <c r="C77" s="57"/>
      <c r="D77" s="57"/>
      <c r="E77" s="62" t="e">
        <f>SUMPRODUCT(E74:E76,E78:E80)/E73</f>
        <v>#DIV/0!</v>
      </c>
      <c r="F77" s="75" t="s">
        <v>70</v>
      </c>
    </row>
    <row r="78" ht="26.25" customHeight="1" spans="1:6">
      <c r="A78" s="54"/>
      <c r="B78" s="57" t="s">
        <v>112</v>
      </c>
      <c r="C78" s="57"/>
      <c r="D78" s="57"/>
      <c r="E78" s="58">
        <v>0</v>
      </c>
      <c r="F78" s="63" t="s">
        <v>72</v>
      </c>
    </row>
    <row r="79" ht="24" customHeight="1" spans="1:6">
      <c r="A79" s="54"/>
      <c r="B79" s="57" t="s">
        <v>113</v>
      </c>
      <c r="C79" s="57"/>
      <c r="D79" s="57"/>
      <c r="E79" s="59"/>
      <c r="F79" s="77"/>
    </row>
    <row r="80" ht="27.75" customHeight="1" spans="1:6">
      <c r="A80" s="54"/>
      <c r="B80" s="57" t="s">
        <v>114</v>
      </c>
      <c r="C80" s="57"/>
      <c r="D80" s="57"/>
      <c r="E80" s="59"/>
      <c r="F80" s="78"/>
    </row>
    <row r="81" ht="15.75" spans="1:6">
      <c r="A81" s="54"/>
      <c r="B81" s="49" t="s">
        <v>115</v>
      </c>
      <c r="C81" s="50"/>
      <c r="D81" s="51"/>
      <c r="E81" s="59"/>
      <c r="F81" s="60" t="s">
        <v>116</v>
      </c>
    </row>
    <row r="82" ht="20.1" customHeight="1" spans="1:6">
      <c r="A82" s="54"/>
      <c r="B82" s="71" t="s">
        <v>117</v>
      </c>
      <c r="C82" s="72"/>
      <c r="D82" s="73"/>
      <c r="E82" s="59"/>
      <c r="F82" s="60" t="s">
        <v>118</v>
      </c>
    </row>
    <row r="83" ht="21" customHeight="1" spans="1:6">
      <c r="A83" s="48" t="s">
        <v>119</v>
      </c>
      <c r="B83" s="92" t="s">
        <v>120</v>
      </c>
      <c r="C83" s="93"/>
      <c r="D83" s="94"/>
      <c r="E83" s="59"/>
      <c r="F83" s="56" t="s">
        <v>121</v>
      </c>
    </row>
    <row r="84" ht="21" customHeight="1" spans="1:6">
      <c r="A84" s="54"/>
      <c r="B84" s="55" t="s">
        <v>122</v>
      </c>
      <c r="C84" s="55"/>
      <c r="D84" s="55"/>
      <c r="E84" s="59"/>
      <c r="F84" s="56" t="s">
        <v>123</v>
      </c>
    </row>
    <row r="85" ht="21" customHeight="1" spans="1:6">
      <c r="A85" s="48" t="s">
        <v>124</v>
      </c>
      <c r="B85" s="92" t="s">
        <v>125</v>
      </c>
      <c r="C85" s="93"/>
      <c r="D85" s="94"/>
      <c r="E85" s="59"/>
      <c r="F85" s="56" t="s">
        <v>126</v>
      </c>
    </row>
    <row r="86" ht="21" customHeight="1" spans="1:6">
      <c r="A86" s="54"/>
      <c r="B86" s="55" t="s">
        <v>127</v>
      </c>
      <c r="C86" s="55"/>
      <c r="D86" s="55"/>
      <c r="E86" s="59"/>
      <c r="F86" s="56" t="s">
        <v>128</v>
      </c>
    </row>
    <row r="87" ht="21" customHeight="1" spans="1:6">
      <c r="A87" s="48" t="s">
        <v>129</v>
      </c>
      <c r="B87" s="92" t="s">
        <v>130</v>
      </c>
      <c r="C87" s="93"/>
      <c r="D87" s="94"/>
      <c r="E87" s="59"/>
      <c r="F87" s="56" t="s">
        <v>131</v>
      </c>
    </row>
    <row r="88" ht="21" customHeight="1" spans="1:6">
      <c r="A88" s="54"/>
      <c r="B88" s="55" t="s">
        <v>132</v>
      </c>
      <c r="C88" s="55"/>
      <c r="D88" s="55"/>
      <c r="E88" s="59"/>
      <c r="F88" s="56" t="s">
        <v>133</v>
      </c>
    </row>
    <row r="89" ht="20.1" customHeight="1" spans="1:6">
      <c r="A89" s="95" t="s">
        <v>134</v>
      </c>
      <c r="B89" s="96"/>
      <c r="C89" s="96"/>
      <c r="D89" s="96"/>
      <c r="E89" s="97"/>
      <c r="F89" s="98"/>
    </row>
    <row r="90" ht="25.2" customHeight="1" spans="1:6">
      <c r="A90" s="99" t="s">
        <v>135</v>
      </c>
      <c r="B90" s="100"/>
      <c r="C90" s="100"/>
      <c r="D90" s="100"/>
      <c r="E90" s="100"/>
      <c r="F90" s="101"/>
    </row>
    <row r="91" ht="48" customHeight="1" spans="1:6">
      <c r="A91" s="99" t="s">
        <v>136</v>
      </c>
      <c r="B91" s="100"/>
      <c r="C91" s="100"/>
      <c r="D91" s="100"/>
      <c r="E91" s="100"/>
      <c r="F91" s="101"/>
    </row>
    <row r="92" ht="20.1" customHeight="1" spans="1:6">
      <c r="A92" s="99" t="s">
        <v>137</v>
      </c>
      <c r="B92" s="100"/>
      <c r="C92" s="100"/>
      <c r="D92" s="100"/>
      <c r="E92" s="100"/>
      <c r="F92" s="101"/>
    </row>
    <row r="93" customHeight="1" spans="1:6">
      <c r="A93" s="99" t="s">
        <v>138</v>
      </c>
      <c r="B93" s="100"/>
      <c r="C93" s="100"/>
      <c r="D93" s="100"/>
      <c r="E93" s="100"/>
      <c r="F93" s="101"/>
    </row>
    <row r="94" spans="1:6">
      <c r="A94" s="99" t="s">
        <v>139</v>
      </c>
      <c r="B94" s="100"/>
      <c r="C94" s="100"/>
      <c r="D94" s="100"/>
      <c r="E94" s="100"/>
      <c r="F94" s="101"/>
    </row>
    <row r="95" ht="19.2" customHeight="1" spans="1:6">
      <c r="A95" s="102" t="s">
        <v>140</v>
      </c>
      <c r="B95" s="103"/>
      <c r="C95" s="103"/>
      <c r="D95" s="103"/>
      <c r="E95" s="103"/>
      <c r="F95" s="104"/>
    </row>
  </sheetData>
  <sheetProtection formatCells="0" formatColumns="0" formatRows="0" insertRows="0" insertColumns="0" deleteColumns="0" deleteRows="0"/>
  <mergeCells count="107">
    <mergeCell ref="A1:F1"/>
    <mergeCell ref="A2:B2"/>
    <mergeCell ref="C2:F2"/>
    <mergeCell ref="A3:B3"/>
    <mergeCell ref="C3:D3"/>
    <mergeCell ref="A4:F4"/>
    <mergeCell ref="C5:D5"/>
    <mergeCell ref="E5:F5"/>
    <mergeCell ref="C6:D6"/>
    <mergeCell ref="E6:F6"/>
    <mergeCell ref="C7:D7"/>
    <mergeCell ref="E7:F7"/>
    <mergeCell ref="A8:D8"/>
    <mergeCell ref="B9:D9"/>
    <mergeCell ref="B10:D10"/>
    <mergeCell ref="B11:D11"/>
    <mergeCell ref="B12:D12"/>
    <mergeCell ref="B13:D13"/>
    <mergeCell ref="B14:D14"/>
    <mergeCell ref="B15:D15"/>
    <mergeCell ref="B16:D16"/>
    <mergeCell ref="B17:D17"/>
    <mergeCell ref="B18:D18"/>
    <mergeCell ref="B19:D19"/>
    <mergeCell ref="B20:D20"/>
    <mergeCell ref="B21:F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B50:D50"/>
    <mergeCell ref="B51:D51"/>
    <mergeCell ref="B52:D52"/>
    <mergeCell ref="B53:D53"/>
    <mergeCell ref="B54:D54"/>
    <mergeCell ref="B55:D55"/>
    <mergeCell ref="B56:D56"/>
    <mergeCell ref="B69:D69"/>
    <mergeCell ref="B70:D70"/>
    <mergeCell ref="B71:D71"/>
    <mergeCell ref="B72:D72"/>
    <mergeCell ref="B73:D73"/>
    <mergeCell ref="B74:D74"/>
    <mergeCell ref="B75:D75"/>
    <mergeCell ref="B76:D76"/>
    <mergeCell ref="B77:D77"/>
    <mergeCell ref="B78:D78"/>
    <mergeCell ref="B79:D79"/>
    <mergeCell ref="B80:D80"/>
    <mergeCell ref="B81:D81"/>
    <mergeCell ref="B82:D82"/>
    <mergeCell ref="B83:D83"/>
    <mergeCell ref="B84:D84"/>
    <mergeCell ref="B85:D85"/>
    <mergeCell ref="B86:D86"/>
    <mergeCell ref="B87:D87"/>
    <mergeCell ref="B88:D88"/>
    <mergeCell ref="A90:F90"/>
    <mergeCell ref="A91:F91"/>
    <mergeCell ref="A92:F92"/>
    <mergeCell ref="A93:F93"/>
    <mergeCell ref="A94:F94"/>
    <mergeCell ref="A95:F95"/>
    <mergeCell ref="A9:A82"/>
    <mergeCell ref="A83:A84"/>
    <mergeCell ref="A85:A86"/>
    <mergeCell ref="A87:A88"/>
    <mergeCell ref="B57:B60"/>
    <mergeCell ref="B61:B64"/>
    <mergeCell ref="B65:B68"/>
    <mergeCell ref="C57:C60"/>
    <mergeCell ref="C61:C64"/>
    <mergeCell ref="C65:C68"/>
    <mergeCell ref="F12:F15"/>
    <mergeCell ref="F16:F20"/>
    <mergeCell ref="F28:F31"/>
    <mergeCell ref="F32:F35"/>
    <mergeCell ref="F49:F51"/>
    <mergeCell ref="F78:F80"/>
    <mergeCell ref="G57:G58"/>
    <mergeCell ref="G59:G60"/>
    <mergeCell ref="G65:G66"/>
    <mergeCell ref="G67:G68"/>
  </mergeCells>
  <dataValidations count="2">
    <dataValidation type="decimal" operator="between" allowBlank="1" showInputMessage="1" showErrorMessage="1" sqref="E60 E64 E68">
      <formula1>0</formula1>
      <formula2>1</formula2>
    </dataValidation>
    <dataValidation type="list" allowBlank="1" showInputMessage="1" showErrorMessage="1" sqref="C57:C68">
      <formula1>'附录-指南参考值'!$B$3:$B$27</formula1>
    </dataValidation>
  </dataValidations>
  <pageMargins left="0.707638888888889" right="0.707638888888889" top="0.747916666666667" bottom="0.747916666666667" header="0.313888888888889" footer="0.313888888888889"/>
  <pageSetup paperSize="9" scale="81" fitToHeight="0"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51"/>
  <sheetViews>
    <sheetView tabSelected="1" view="pageBreakPreview" zoomScaleNormal="100" zoomScaleSheetLayoutView="100" topLeftCell="A13" workbookViewId="0">
      <selection activeCell="G35" sqref="G35"/>
    </sheetView>
  </sheetViews>
  <sheetFormatPr defaultColWidth="9" defaultRowHeight="13.5" outlineLevelCol="6"/>
  <cols>
    <col min="1" max="1" width="11.8833333333333" style="1" customWidth="1"/>
    <col min="2" max="2" width="15.8833333333333" style="1" customWidth="1"/>
    <col min="3" max="7" width="15.6666666666667" style="1" customWidth="1"/>
    <col min="8" max="16384" width="9" style="1"/>
  </cols>
  <sheetData>
    <row r="1" ht="14.25" spans="1:7">
      <c r="A1" s="2" t="s">
        <v>141</v>
      </c>
      <c r="B1" s="3"/>
      <c r="C1" s="3"/>
      <c r="D1" s="3"/>
      <c r="E1" s="3"/>
      <c r="F1" s="3"/>
      <c r="G1" s="4"/>
    </row>
    <row r="2" ht="21" customHeight="1" spans="1:7">
      <c r="A2" s="5" t="s">
        <v>142</v>
      </c>
      <c r="B2" s="5"/>
      <c r="C2" s="6" t="s">
        <v>143</v>
      </c>
      <c r="D2" s="6" t="s">
        <v>144</v>
      </c>
      <c r="E2" s="6" t="s">
        <v>145</v>
      </c>
      <c r="F2" s="6" t="s">
        <v>146</v>
      </c>
      <c r="G2" s="6" t="s">
        <v>147</v>
      </c>
    </row>
    <row r="3" ht="21" customHeight="1" spans="1:7">
      <c r="A3" s="5" t="s">
        <v>148</v>
      </c>
      <c r="B3" s="6" t="s">
        <v>149</v>
      </c>
      <c r="C3" s="7">
        <v>26.7</v>
      </c>
      <c r="D3" s="7" t="s">
        <v>150</v>
      </c>
      <c r="E3" s="8">
        <v>0.02749</v>
      </c>
      <c r="F3" s="8" t="s">
        <v>151</v>
      </c>
      <c r="G3" s="9">
        <v>0.94</v>
      </c>
    </row>
    <row r="4" ht="15.75" spans="1:7">
      <c r="A4" s="5"/>
      <c r="B4" s="6" t="s">
        <v>152</v>
      </c>
      <c r="C4" s="7">
        <v>19.57</v>
      </c>
      <c r="D4" s="7" t="s">
        <v>150</v>
      </c>
      <c r="E4" s="8">
        <v>0.02618</v>
      </c>
      <c r="F4" s="8" t="s">
        <v>151</v>
      </c>
      <c r="G4" s="9">
        <v>0.93</v>
      </c>
    </row>
    <row r="5" ht="15.75" spans="1:7">
      <c r="A5" s="5"/>
      <c r="B5" s="6" t="s">
        <v>153</v>
      </c>
      <c r="C5" s="7">
        <v>14.08</v>
      </c>
      <c r="D5" s="7" t="s">
        <v>150</v>
      </c>
      <c r="E5" s="8">
        <v>0.028</v>
      </c>
      <c r="F5" s="8" t="s">
        <v>151</v>
      </c>
      <c r="G5" s="9">
        <v>0.96</v>
      </c>
    </row>
    <row r="6" ht="15.75" spans="1:7">
      <c r="A6" s="5"/>
      <c r="B6" s="6" t="s">
        <v>154</v>
      </c>
      <c r="C6" s="7">
        <v>26.334</v>
      </c>
      <c r="D6" s="7" t="s">
        <v>150</v>
      </c>
      <c r="E6" s="8">
        <v>0.0254</v>
      </c>
      <c r="F6" s="8" t="s">
        <v>151</v>
      </c>
      <c r="G6" s="9">
        <v>0.9</v>
      </c>
    </row>
    <row r="7" ht="15.75" spans="1:7">
      <c r="A7" s="5"/>
      <c r="B7" s="6" t="s">
        <v>155</v>
      </c>
      <c r="C7" s="7">
        <v>8.363</v>
      </c>
      <c r="D7" s="7" t="s">
        <v>150</v>
      </c>
      <c r="E7" s="8">
        <v>0.0254</v>
      </c>
      <c r="F7" s="8" t="s">
        <v>151</v>
      </c>
      <c r="G7" s="9">
        <v>0.9</v>
      </c>
    </row>
    <row r="8" ht="15.75" spans="1:7">
      <c r="A8" s="5"/>
      <c r="B8" s="6" t="s">
        <v>156</v>
      </c>
      <c r="C8" s="7">
        <v>17.46</v>
      </c>
      <c r="D8" s="7" t="s">
        <v>150</v>
      </c>
      <c r="E8" s="8">
        <v>0.0336</v>
      </c>
      <c r="F8" s="8" t="s">
        <v>151</v>
      </c>
      <c r="G8" s="9">
        <v>0.9</v>
      </c>
    </row>
    <row r="9" ht="15.75" spans="1:7">
      <c r="A9" s="5"/>
      <c r="B9" s="6" t="s">
        <v>157</v>
      </c>
      <c r="C9" s="7">
        <v>28.447</v>
      </c>
      <c r="D9" s="7" t="s">
        <v>150</v>
      </c>
      <c r="E9" s="8">
        <v>0.0294</v>
      </c>
      <c r="F9" s="8" t="s">
        <v>151</v>
      </c>
      <c r="G9" s="9">
        <v>0.93</v>
      </c>
    </row>
    <row r="10" ht="15.75" spans="1:7">
      <c r="A10" s="10" t="s">
        <v>158</v>
      </c>
      <c r="B10" s="6" t="s">
        <v>159</v>
      </c>
      <c r="C10" s="7">
        <v>42.62</v>
      </c>
      <c r="D10" s="7" t="s">
        <v>150</v>
      </c>
      <c r="E10" s="8">
        <v>0.0201</v>
      </c>
      <c r="F10" s="8" t="s">
        <v>151</v>
      </c>
      <c r="G10" s="9">
        <v>0.98</v>
      </c>
    </row>
    <row r="11" ht="15.75" spans="1:7">
      <c r="A11" s="11"/>
      <c r="B11" s="6" t="s">
        <v>160</v>
      </c>
      <c r="C11" s="7">
        <v>40.19</v>
      </c>
      <c r="D11" s="7" t="s">
        <v>150</v>
      </c>
      <c r="E11" s="8">
        <v>0.0211</v>
      </c>
      <c r="F11" s="8" t="s">
        <v>151</v>
      </c>
      <c r="G11" s="9">
        <v>0.98</v>
      </c>
    </row>
    <row r="12" ht="15.75" spans="1:7">
      <c r="A12" s="11"/>
      <c r="B12" s="6" t="s">
        <v>161</v>
      </c>
      <c r="C12" s="7">
        <v>44.8</v>
      </c>
      <c r="D12" s="7" t="s">
        <v>150</v>
      </c>
      <c r="E12" s="8">
        <v>0.0189</v>
      </c>
      <c r="F12" s="8" t="s">
        <v>151</v>
      </c>
      <c r="G12" s="9">
        <v>0.98</v>
      </c>
    </row>
    <row r="13" ht="15.75" spans="1:7">
      <c r="A13" s="11"/>
      <c r="B13" s="6" t="s">
        <v>162</v>
      </c>
      <c r="C13" s="7">
        <v>43.33</v>
      </c>
      <c r="D13" s="7" t="s">
        <v>150</v>
      </c>
      <c r="E13" s="8">
        <v>0.0202</v>
      </c>
      <c r="F13" s="8" t="s">
        <v>151</v>
      </c>
      <c r="G13" s="9">
        <v>0.98</v>
      </c>
    </row>
    <row r="14" ht="15.75" spans="1:7">
      <c r="A14" s="11"/>
      <c r="B14" s="6" t="s">
        <v>163</v>
      </c>
      <c r="C14" s="7">
        <v>44.75</v>
      </c>
      <c r="D14" s="7" t="s">
        <v>150</v>
      </c>
      <c r="E14" s="8">
        <v>0.0196</v>
      </c>
      <c r="F14" s="8" t="s">
        <v>151</v>
      </c>
      <c r="G14" s="9">
        <v>0.98</v>
      </c>
    </row>
    <row r="15" ht="15.75" spans="1:7">
      <c r="A15" s="11"/>
      <c r="B15" s="6" t="s">
        <v>164</v>
      </c>
      <c r="C15" s="7">
        <v>31.998</v>
      </c>
      <c r="D15" s="7" t="s">
        <v>150</v>
      </c>
      <c r="E15" s="8">
        <v>0.0275</v>
      </c>
      <c r="F15" s="8" t="s">
        <v>151</v>
      </c>
      <c r="G15" s="9">
        <v>0.98</v>
      </c>
    </row>
    <row r="16" ht="15.75" spans="1:7">
      <c r="A16" s="11"/>
      <c r="B16" s="6" t="s">
        <v>165</v>
      </c>
      <c r="C16" s="7">
        <v>41.868</v>
      </c>
      <c r="D16" s="7" t="s">
        <v>150</v>
      </c>
      <c r="E16" s="8">
        <v>0.0172</v>
      </c>
      <c r="F16" s="8" t="s">
        <v>151</v>
      </c>
      <c r="G16" s="9">
        <v>0.98</v>
      </c>
    </row>
    <row r="17" ht="15.75" spans="1:7">
      <c r="A17" s="11"/>
      <c r="B17" s="6" t="s">
        <v>166</v>
      </c>
      <c r="C17" s="7">
        <v>47.31</v>
      </c>
      <c r="D17" s="7" t="s">
        <v>150</v>
      </c>
      <c r="E17" s="8">
        <v>0.0172</v>
      </c>
      <c r="F17" s="8" t="s">
        <v>151</v>
      </c>
      <c r="G17" s="9">
        <v>0.98</v>
      </c>
    </row>
    <row r="18" ht="15.75" spans="1:7">
      <c r="A18" s="11"/>
      <c r="B18" s="6" t="s">
        <v>167</v>
      </c>
      <c r="C18" s="7">
        <v>33.453</v>
      </c>
      <c r="D18" s="7" t="s">
        <v>150</v>
      </c>
      <c r="E18" s="8">
        <v>0.022</v>
      </c>
      <c r="F18" s="8" t="s">
        <v>151</v>
      </c>
      <c r="G18" s="9">
        <v>0.98</v>
      </c>
    </row>
    <row r="19" ht="15.75" spans="1:7">
      <c r="A19" s="11"/>
      <c r="B19" s="6" t="s">
        <v>168</v>
      </c>
      <c r="C19" s="7">
        <v>41.816</v>
      </c>
      <c r="D19" s="7" t="s">
        <v>150</v>
      </c>
      <c r="E19" s="8">
        <v>0.0227</v>
      </c>
      <c r="F19" s="8" t="s">
        <v>151</v>
      </c>
      <c r="G19" s="9">
        <v>0.98</v>
      </c>
    </row>
    <row r="20" ht="15.75" spans="1:7">
      <c r="A20" s="12"/>
      <c r="B20" s="6" t="s">
        <v>169</v>
      </c>
      <c r="C20" s="7">
        <v>41.031</v>
      </c>
      <c r="D20" s="7" t="s">
        <v>150</v>
      </c>
      <c r="E20" s="8">
        <v>0.02</v>
      </c>
      <c r="F20" s="8" t="s">
        <v>151</v>
      </c>
      <c r="G20" s="9">
        <v>0.98</v>
      </c>
    </row>
    <row r="21" ht="15.75" spans="1:7">
      <c r="A21" s="10" t="s">
        <v>170</v>
      </c>
      <c r="B21" s="6" t="s">
        <v>171</v>
      </c>
      <c r="C21" s="7">
        <v>46.05</v>
      </c>
      <c r="D21" s="7" t="s">
        <v>150</v>
      </c>
      <c r="E21" s="8">
        <v>0.0182</v>
      </c>
      <c r="F21" s="8" t="s">
        <v>151</v>
      </c>
      <c r="G21" s="9">
        <v>0.99</v>
      </c>
    </row>
    <row r="22" ht="18" spans="1:7">
      <c r="A22" s="11"/>
      <c r="B22" s="6" t="s">
        <v>172</v>
      </c>
      <c r="C22" s="7">
        <v>173.54</v>
      </c>
      <c r="D22" s="7" t="s">
        <v>173</v>
      </c>
      <c r="E22" s="8">
        <v>0.0136</v>
      </c>
      <c r="F22" s="8" t="s">
        <v>151</v>
      </c>
      <c r="G22" s="9">
        <v>0.99</v>
      </c>
    </row>
    <row r="23" ht="18" spans="1:7">
      <c r="A23" s="11"/>
      <c r="B23" s="6" t="s">
        <v>174</v>
      </c>
      <c r="C23" s="7">
        <v>33</v>
      </c>
      <c r="D23" s="7" t="s">
        <v>173</v>
      </c>
      <c r="E23" s="8">
        <v>0.0708</v>
      </c>
      <c r="F23" s="8" t="s">
        <v>151</v>
      </c>
      <c r="G23" s="9">
        <v>0.99</v>
      </c>
    </row>
    <row r="24" ht="18" spans="1:7">
      <c r="A24" s="11"/>
      <c r="B24" s="6" t="s">
        <v>175</v>
      </c>
      <c r="C24" s="7">
        <v>84</v>
      </c>
      <c r="D24" s="7" t="s">
        <v>173</v>
      </c>
      <c r="E24" s="8">
        <v>0.0496</v>
      </c>
      <c r="F24" s="8" t="s">
        <v>151</v>
      </c>
      <c r="G24" s="9">
        <v>0.99</v>
      </c>
    </row>
    <row r="25" ht="18" spans="1:7">
      <c r="A25" s="11"/>
      <c r="B25" s="6" t="s">
        <v>176</v>
      </c>
      <c r="C25" s="7">
        <v>111.19</v>
      </c>
      <c r="D25" s="7" t="s">
        <v>173</v>
      </c>
      <c r="E25" s="8">
        <v>0.03951</v>
      </c>
      <c r="F25" s="8" t="s">
        <v>151</v>
      </c>
      <c r="G25" s="9">
        <v>0.99</v>
      </c>
    </row>
    <row r="26" ht="18" spans="1:7">
      <c r="A26" s="11"/>
      <c r="B26" s="6" t="s">
        <v>177</v>
      </c>
      <c r="C26" s="7">
        <v>52.27</v>
      </c>
      <c r="D26" s="7" t="s">
        <v>173</v>
      </c>
      <c r="E26" s="8">
        <v>0.0122</v>
      </c>
      <c r="F26" s="8" t="s">
        <v>151</v>
      </c>
      <c r="G26" s="9">
        <v>0.99</v>
      </c>
    </row>
    <row r="27" ht="18" spans="1:7">
      <c r="A27" s="12"/>
      <c r="B27" s="6" t="s">
        <v>178</v>
      </c>
      <c r="C27" s="7">
        <v>389.31</v>
      </c>
      <c r="D27" s="7" t="s">
        <v>173</v>
      </c>
      <c r="E27" s="8">
        <v>0.0153</v>
      </c>
      <c r="F27" s="8" t="s">
        <v>151</v>
      </c>
      <c r="G27" s="9">
        <v>0.99</v>
      </c>
    </row>
    <row r="28" spans="1:7">
      <c r="A28" s="13"/>
      <c r="B28" s="13"/>
      <c r="C28" s="13"/>
      <c r="D28" s="13"/>
      <c r="E28" s="13"/>
      <c r="F28" s="13"/>
      <c r="G28" s="13"/>
    </row>
    <row r="29" spans="1:7">
      <c r="A29" s="13"/>
      <c r="B29" s="13"/>
      <c r="C29" s="13"/>
      <c r="D29" s="13"/>
      <c r="E29" s="13"/>
      <c r="F29" s="13"/>
      <c r="G29" s="13"/>
    </row>
    <row r="30" spans="1:7">
      <c r="A30" s="13"/>
      <c r="B30" s="13"/>
      <c r="C30" s="13"/>
      <c r="D30" s="13"/>
      <c r="E30" s="13"/>
      <c r="F30" s="13"/>
      <c r="G30" s="13"/>
    </row>
    <row r="31" spans="1:7">
      <c r="A31" s="14" t="s">
        <v>141</v>
      </c>
      <c r="B31" s="15"/>
      <c r="C31" s="15"/>
      <c r="D31" s="13"/>
      <c r="E31" s="13"/>
      <c r="F31" s="13"/>
      <c r="G31" s="13"/>
    </row>
    <row r="32" ht="15" spans="1:7">
      <c r="A32" s="16" t="s">
        <v>179</v>
      </c>
      <c r="B32" s="17" t="s">
        <v>180</v>
      </c>
      <c r="C32" s="18" t="s">
        <v>181</v>
      </c>
      <c r="D32" s="13"/>
      <c r="E32" s="13"/>
      <c r="F32" s="13"/>
      <c r="G32" s="13"/>
    </row>
    <row r="33" ht="15" spans="1:7">
      <c r="A33" s="19" t="s">
        <v>182</v>
      </c>
      <c r="B33" s="20">
        <v>0.5852</v>
      </c>
      <c r="C33" s="21">
        <f>B33*100</f>
        <v>58.52</v>
      </c>
      <c r="D33" s="13"/>
      <c r="E33" s="13"/>
      <c r="F33" s="13"/>
      <c r="G33" s="13"/>
    </row>
    <row r="34" ht="15" spans="1:7">
      <c r="A34" s="19" t="s">
        <v>183</v>
      </c>
      <c r="B34" s="20">
        <v>0.6664</v>
      </c>
      <c r="C34" s="21">
        <f t="shared" ref="C34:C50" si="0">B34*100</f>
        <v>66.64</v>
      </c>
      <c r="D34" s="13"/>
      <c r="E34" s="13"/>
      <c r="F34" s="13"/>
      <c r="G34" s="13"/>
    </row>
    <row r="35" ht="15" spans="1:7">
      <c r="A35" s="19" t="s">
        <v>184</v>
      </c>
      <c r="B35" s="20">
        <v>0.888</v>
      </c>
      <c r="C35" s="21">
        <f t="shared" si="0"/>
        <v>88.8</v>
      </c>
      <c r="D35" s="13"/>
      <c r="E35" s="13"/>
      <c r="F35" s="13"/>
      <c r="G35" s="13"/>
    </row>
    <row r="36" ht="15" spans="1:7">
      <c r="A36" s="19" t="s">
        <v>185</v>
      </c>
      <c r="B36" s="20">
        <v>0.97</v>
      </c>
      <c r="C36" s="21">
        <f t="shared" si="0"/>
        <v>97</v>
      </c>
      <c r="D36" s="13"/>
      <c r="E36" s="13"/>
      <c r="F36" s="13"/>
      <c r="G36" s="13"/>
    </row>
    <row r="37" ht="15" spans="1:7">
      <c r="A37" s="19" t="s">
        <v>186</v>
      </c>
      <c r="B37" s="20">
        <v>0.856</v>
      </c>
      <c r="C37" s="21">
        <f t="shared" si="0"/>
        <v>85.6</v>
      </c>
      <c r="D37" s="13"/>
      <c r="E37" s="13"/>
      <c r="F37" s="13"/>
      <c r="G37" s="13"/>
    </row>
    <row r="38" ht="15" spans="1:7">
      <c r="A38" s="19" t="s">
        <v>187</v>
      </c>
      <c r="B38" s="20">
        <v>0.245</v>
      </c>
      <c r="C38" s="21">
        <f t="shared" si="0"/>
        <v>24.5</v>
      </c>
      <c r="D38" s="13"/>
      <c r="E38" s="13"/>
      <c r="F38" s="13"/>
      <c r="G38" s="13"/>
    </row>
    <row r="39" ht="15" spans="1:7">
      <c r="A39" s="19" t="s">
        <v>188</v>
      </c>
      <c r="B39" s="20">
        <v>0.387</v>
      </c>
      <c r="C39" s="21">
        <f t="shared" si="0"/>
        <v>38.7</v>
      </c>
      <c r="D39" s="13"/>
      <c r="E39" s="13"/>
      <c r="F39" s="13"/>
      <c r="G39" s="13"/>
    </row>
    <row r="40" ht="15" spans="1:7">
      <c r="A40" s="19" t="s">
        <v>189</v>
      </c>
      <c r="B40" s="20">
        <v>0.545</v>
      </c>
      <c r="C40" s="21">
        <f t="shared" si="0"/>
        <v>54.5</v>
      </c>
      <c r="D40" s="13"/>
      <c r="E40" s="13"/>
      <c r="F40" s="13"/>
      <c r="G40" s="13"/>
    </row>
    <row r="41" ht="15" spans="1:7">
      <c r="A41" s="19" t="s">
        <v>190</v>
      </c>
      <c r="B41" s="20">
        <v>0.4444</v>
      </c>
      <c r="C41" s="21">
        <f t="shared" si="0"/>
        <v>44.44</v>
      </c>
      <c r="D41" s="13"/>
      <c r="E41" s="13"/>
      <c r="F41" s="13"/>
      <c r="G41" s="13"/>
    </row>
    <row r="42" ht="15" spans="1:7">
      <c r="A42" s="19" t="s">
        <v>191</v>
      </c>
      <c r="B42" s="20">
        <v>0.375</v>
      </c>
      <c r="C42" s="21">
        <f t="shared" si="0"/>
        <v>37.5</v>
      </c>
      <c r="D42" s="13"/>
      <c r="E42" s="13"/>
      <c r="F42" s="13"/>
      <c r="G42" s="13"/>
    </row>
    <row r="43" ht="15" spans="1:7">
      <c r="A43" s="19" t="s">
        <v>192</v>
      </c>
      <c r="B43" s="20">
        <v>0.749</v>
      </c>
      <c r="C43" s="21">
        <f t="shared" si="0"/>
        <v>74.9</v>
      </c>
      <c r="D43" s="13"/>
      <c r="E43" s="13"/>
      <c r="F43" s="13"/>
      <c r="G43" s="13"/>
    </row>
    <row r="44" ht="15" spans="1:7">
      <c r="A44" s="19" t="s">
        <v>193</v>
      </c>
      <c r="B44" s="20">
        <v>0.856</v>
      </c>
      <c r="C44" s="21">
        <f t="shared" si="0"/>
        <v>85.6</v>
      </c>
      <c r="D44" s="13"/>
      <c r="E44" s="13"/>
      <c r="F44" s="13"/>
      <c r="G44" s="13"/>
    </row>
    <row r="45" ht="15" spans="1:7">
      <c r="A45" s="19" t="s">
        <v>194</v>
      </c>
      <c r="B45" s="20">
        <v>0.817</v>
      </c>
      <c r="C45" s="21">
        <f t="shared" si="0"/>
        <v>81.7</v>
      </c>
      <c r="D45" s="13"/>
      <c r="E45" s="13"/>
      <c r="F45" s="13"/>
      <c r="G45" s="13"/>
    </row>
    <row r="46" ht="15" spans="1:7">
      <c r="A46" s="19" t="s">
        <v>195</v>
      </c>
      <c r="B46" s="20">
        <v>0.8563</v>
      </c>
      <c r="C46" s="21">
        <f t="shared" si="0"/>
        <v>85.63</v>
      </c>
      <c r="D46" s="13"/>
      <c r="E46" s="13"/>
      <c r="F46" s="13"/>
      <c r="G46" s="13"/>
    </row>
    <row r="47" ht="15" spans="1:7">
      <c r="A47" s="19" t="s">
        <v>196</v>
      </c>
      <c r="B47" s="20">
        <v>0.384</v>
      </c>
      <c r="C47" s="21">
        <f t="shared" si="0"/>
        <v>38.4</v>
      </c>
      <c r="D47" s="13"/>
      <c r="E47" s="13"/>
      <c r="F47" s="13"/>
      <c r="G47" s="13"/>
    </row>
    <row r="48" ht="15" spans="1:7">
      <c r="A48" s="19" t="s">
        <v>197</v>
      </c>
      <c r="B48" s="20">
        <v>0.2</v>
      </c>
      <c r="C48" s="21">
        <f t="shared" si="0"/>
        <v>20</v>
      </c>
      <c r="D48" s="13"/>
      <c r="E48" s="13"/>
      <c r="F48" s="13"/>
      <c r="G48" s="13"/>
    </row>
    <row r="49" ht="15" spans="1:7">
      <c r="A49" s="19" t="s">
        <v>198</v>
      </c>
      <c r="B49" s="20">
        <v>0.1519</v>
      </c>
      <c r="C49" s="21">
        <f t="shared" si="0"/>
        <v>15.19</v>
      </c>
      <c r="D49" s="13"/>
      <c r="E49" s="13"/>
      <c r="F49" s="13"/>
      <c r="G49" s="13"/>
    </row>
    <row r="50" ht="15" spans="1:7">
      <c r="A50" s="19" t="s">
        <v>199</v>
      </c>
      <c r="B50" s="20">
        <v>0.314</v>
      </c>
      <c r="C50" s="21">
        <f t="shared" si="0"/>
        <v>31.4</v>
      </c>
      <c r="D50" s="13"/>
      <c r="E50" s="13"/>
      <c r="F50" s="13"/>
      <c r="G50" s="13"/>
    </row>
    <row r="51" ht="15" spans="1:7">
      <c r="A51" s="22"/>
      <c r="B51" s="22" t="s">
        <v>200</v>
      </c>
      <c r="C51" s="23"/>
      <c r="D51" s="13"/>
      <c r="E51" s="13"/>
      <c r="F51" s="13"/>
      <c r="G51" s="13"/>
    </row>
  </sheetData>
  <sheetProtection formatCells="0" formatColumns="0" formatRows="0" insertRows="0" insertColumns="0" insertHyperlinks="0" deleteColumns="0" deleteRows="0"/>
  <mergeCells count="6">
    <mergeCell ref="A1:G1"/>
    <mergeCell ref="A2:B2"/>
    <mergeCell ref="A31:C31"/>
    <mergeCell ref="A3:A9"/>
    <mergeCell ref="A10:A20"/>
    <mergeCell ref="A21:A27"/>
  </mergeCells>
  <pageMargins left="0.699305555555556" right="0.699305555555556" top="0.75" bottom="0.75" header="0.3" footer="0.3"/>
  <pageSetup paperSize="9" scale="8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总表</vt:lpstr>
      <vt:lpstr>附录-指南参考值</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wanglishan</dc:creator>
  <cp:lastModifiedBy>陈旭磊</cp:lastModifiedBy>
  <dcterms:created xsi:type="dcterms:W3CDTF">2006-09-16T00:00:00Z</dcterms:created>
  <cp:lastPrinted>2018-02-23T07:29:00Z</cp:lastPrinted>
  <dcterms:modified xsi:type="dcterms:W3CDTF">2020-04-07T03:22:12Z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