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180" windowHeight="13065" activeTab="1"/>
  </bookViews>
  <sheets>
    <sheet name="总表" sheetId="1" r:id="rId1"/>
    <sheet name="附录-指南参考值" sheetId="2" r:id="rId2"/>
  </sheets>
  <definedNames>
    <definedName name="OLE_LINK1" localSheetId="0">总表!$F$62</definedName>
    <definedName name="_xlnm.Print_Area" localSheetId="0">总表!$A$1:$F$73</definedName>
  </definedNames>
  <calcPr calcId="144525"/>
</workbook>
</file>

<file path=xl/sharedStrings.xml><?xml version="1.0" encoding="utf-8"?>
<sst xmlns="http://schemas.openxmlformats.org/spreadsheetml/2006/main" count="159">
  <si>
    <r>
      <rPr>
        <sz val="20"/>
        <rFont val="方正小标宋简体"/>
        <charset val="134"/>
      </rPr>
      <t xml:space="preserve">化工生产企业（其他化工产品生产）
</t>
    </r>
    <r>
      <rPr>
        <u/>
        <sz val="20"/>
        <rFont val="方正小标宋简体"/>
        <charset val="134"/>
      </rPr>
      <t xml:space="preserve"> 2019 </t>
    </r>
    <r>
      <rPr>
        <sz val="20"/>
        <rFont val="方正小标宋简体"/>
        <charset val="134"/>
      </rPr>
      <t>年温室气体排放报告补充数据表</t>
    </r>
    <r>
      <rPr>
        <vertAlign val="superscript"/>
        <sz val="18"/>
        <rFont val="方正小标宋简体"/>
        <charset val="134"/>
      </rPr>
      <t>*1,2</t>
    </r>
  </si>
  <si>
    <t>企业名称</t>
  </si>
  <si>
    <t>组织机构代码</t>
  </si>
  <si>
    <t>行业代码</t>
  </si>
  <si>
    <t>数据汇总企业经办人</t>
  </si>
  <si>
    <t>姓名</t>
  </si>
  <si>
    <t>职务</t>
  </si>
  <si>
    <t>联系电话</t>
  </si>
  <si>
    <t>负责人</t>
  </si>
  <si>
    <t>联系人</t>
  </si>
  <si>
    <t>补充数据</t>
  </si>
  <si>
    <t>数值</t>
  </si>
  <si>
    <r>
      <rPr>
        <b/>
        <sz val="12"/>
        <rFont val="宋体"/>
        <charset val="134"/>
      </rPr>
      <t>计算方法或填写要求</t>
    </r>
    <r>
      <rPr>
        <b/>
        <vertAlign val="superscript"/>
        <sz val="12"/>
        <rFont val="Times New Roman"/>
        <charset val="134"/>
      </rPr>
      <t>*3</t>
    </r>
  </si>
  <si>
    <r>
      <rPr>
        <u/>
        <sz val="10.5"/>
        <rFont val="Times New Roman"/>
        <charset val="134"/>
      </rPr>
      <t xml:space="preserve">        </t>
    </r>
    <r>
      <rPr>
        <sz val="10.5"/>
        <rFont val="宋体"/>
        <charset val="134"/>
      </rPr>
      <t>化工产品生产分厂（或车间）</t>
    </r>
    <r>
      <rPr>
        <sz val="10.5"/>
        <rFont val="Times New Roman"/>
        <charset val="134"/>
      </rPr>
      <t>1</t>
    </r>
    <r>
      <rPr>
        <vertAlign val="superscript"/>
        <sz val="10.5"/>
        <rFont val="Times New Roman"/>
        <charset val="134"/>
      </rPr>
      <t>*4</t>
    </r>
  </si>
  <si>
    <r>
      <rPr>
        <b/>
        <sz val="10.5"/>
        <rFont val="Times New Roman"/>
        <charset val="134"/>
      </rPr>
      <t xml:space="preserve">1 </t>
    </r>
    <r>
      <rPr>
        <b/>
        <sz val="10.5"/>
        <rFont val="宋体"/>
        <charset val="134"/>
      </rPr>
      <t>主营产品名称</t>
    </r>
    <r>
      <rPr>
        <b/>
        <vertAlign val="superscript"/>
        <sz val="10.5"/>
        <rFont val="Times New Roman"/>
        <charset val="134"/>
      </rPr>
      <t>*1</t>
    </r>
  </si>
  <si>
    <r>
      <rPr>
        <b/>
        <sz val="10.5"/>
        <rFont val="Times New Roman"/>
        <charset val="134"/>
      </rPr>
      <t xml:space="preserve">2 </t>
    </r>
    <r>
      <rPr>
        <b/>
        <sz val="10.5"/>
        <rFont val="宋体"/>
        <charset val="134"/>
      </rPr>
      <t>主营产品代码</t>
    </r>
  </si>
  <si>
    <r>
      <rPr>
        <sz val="10.5"/>
        <rFont val="宋体"/>
        <charset val="134"/>
      </rPr>
      <t>参照该网站</t>
    </r>
    <r>
      <rPr>
        <sz val="10.5"/>
        <rFont val="Times New Roman"/>
        <charset val="134"/>
      </rPr>
      <t xml:space="preserve"> http://www.stats.gov.cn/tjsj/tjbz/tjypflml/ </t>
    </r>
  </si>
  <si>
    <r>
      <rPr>
        <b/>
        <sz val="10.5"/>
        <rFont val="Times New Roman"/>
        <charset val="134"/>
      </rPr>
      <t xml:space="preserve">3 </t>
    </r>
    <r>
      <rPr>
        <b/>
        <sz val="10.5"/>
        <rFont val="宋体"/>
        <charset val="134"/>
      </rPr>
      <t>主营产品产量（</t>
    </r>
    <r>
      <rPr>
        <b/>
        <sz val="10.5"/>
        <rFont val="Times New Roman"/>
        <charset val="134"/>
      </rPr>
      <t>t</t>
    </r>
    <r>
      <rPr>
        <b/>
        <sz val="10.5"/>
        <rFont val="宋体"/>
        <charset val="134"/>
      </rPr>
      <t>）</t>
    </r>
  </si>
  <si>
    <r>
      <rPr>
        <sz val="10.5"/>
        <rFont val="宋体"/>
        <charset val="134"/>
      </rPr>
      <t xml:space="preserve">当两类或两类以上的主营产品的二氧化碳排放活动数据不能分开核算而合并填表时，请自行加行分别列明并填报各类主营产品的产量。
</t>
    </r>
    <r>
      <rPr>
        <sz val="10.5"/>
        <rFont val="Times New Roman"/>
        <charset val="134"/>
      </rPr>
      <t xml:space="preserve">− </t>
    </r>
    <r>
      <rPr>
        <sz val="10.5"/>
        <rFont val="宋体"/>
        <charset val="134"/>
      </rPr>
      <t xml:space="preserve">优先选用企业计量数据，如生产日志或月度、年度统计报表；
</t>
    </r>
    <r>
      <rPr>
        <sz val="10.5"/>
        <rFont val="Times New Roman"/>
        <charset val="134"/>
      </rPr>
      <t xml:space="preserve">− </t>
    </r>
    <r>
      <rPr>
        <sz val="10.5"/>
        <rFont val="宋体"/>
        <charset val="134"/>
      </rPr>
      <t xml:space="preserve">其次选用报送统计局数据
</t>
    </r>
  </si>
  <si>
    <r>
      <rPr>
        <sz val="10.5"/>
        <rFont val="Times New Roman"/>
        <charset val="134"/>
      </rPr>
      <t xml:space="preserve">   3.1 </t>
    </r>
    <r>
      <rPr>
        <sz val="10.5"/>
        <rFont val="宋体"/>
        <charset val="134"/>
      </rPr>
      <t>主营产品</t>
    </r>
    <r>
      <rPr>
        <sz val="10.5"/>
        <rFont val="Times New Roman"/>
        <charset val="134"/>
      </rPr>
      <t>1</t>
    </r>
    <r>
      <rPr>
        <sz val="10.5"/>
        <rFont val="宋体"/>
        <charset val="134"/>
      </rPr>
      <t>名称</t>
    </r>
  </si>
  <si>
    <r>
      <rPr>
        <sz val="10.5"/>
        <rFont val="宋体"/>
        <charset val="134"/>
      </rPr>
      <t>产量（</t>
    </r>
    <r>
      <rPr>
        <sz val="10.5"/>
        <rFont val="Times New Roman"/>
        <charset val="134"/>
      </rPr>
      <t>t</t>
    </r>
    <r>
      <rPr>
        <sz val="10.5"/>
        <rFont val="宋体"/>
        <charset val="134"/>
      </rPr>
      <t>）</t>
    </r>
  </si>
  <si>
    <t>请列明具体的主营产品，若同一个化工产品生产分厂（或车间）存在多种主营产品，则需要一一报告，如果有多种，应自行加行。</t>
  </si>
  <si>
    <r>
      <rPr>
        <sz val="10.5"/>
        <rFont val="Times New Roman"/>
        <charset val="134"/>
      </rPr>
      <t xml:space="preserve">   3.2 </t>
    </r>
    <r>
      <rPr>
        <sz val="10.5"/>
        <rFont val="宋体"/>
        <charset val="134"/>
      </rPr>
      <t>主营产品</t>
    </r>
    <r>
      <rPr>
        <sz val="10.5"/>
        <rFont val="Times New Roman"/>
        <charset val="134"/>
      </rPr>
      <t>2</t>
    </r>
    <r>
      <rPr>
        <sz val="10.5"/>
        <rFont val="宋体"/>
        <charset val="134"/>
      </rPr>
      <t>名称</t>
    </r>
  </si>
  <si>
    <r>
      <rPr>
        <sz val="10.5"/>
        <rFont val="Times New Roman"/>
        <charset val="134"/>
      </rPr>
      <t xml:space="preserve">   3.3 </t>
    </r>
    <r>
      <rPr>
        <sz val="10.5"/>
        <rFont val="宋体"/>
        <charset val="134"/>
      </rPr>
      <t>主营产品</t>
    </r>
    <r>
      <rPr>
        <sz val="10.5"/>
        <rFont val="Times New Roman"/>
        <charset val="134"/>
      </rPr>
      <t>3</t>
    </r>
    <r>
      <rPr>
        <sz val="10.5"/>
        <rFont val="宋体"/>
        <charset val="134"/>
      </rPr>
      <t>名称</t>
    </r>
  </si>
  <si>
    <r>
      <rPr>
        <b/>
        <sz val="10.5"/>
        <rFont val="Times New Roman"/>
        <charset val="134"/>
      </rPr>
      <t xml:space="preserve">4 </t>
    </r>
    <r>
      <rPr>
        <b/>
        <sz val="10.5"/>
        <rFont val="宋体"/>
        <charset val="134"/>
      </rPr>
      <t>二氧化碳排放总量（</t>
    </r>
    <r>
      <rPr>
        <b/>
        <sz val="10.5"/>
        <rFont val="Times New Roman"/>
        <charset val="134"/>
      </rPr>
      <t>tCO</t>
    </r>
    <r>
      <rPr>
        <b/>
        <vertAlign val="subscript"/>
        <sz val="10.5"/>
        <rFont val="Times New Roman"/>
        <charset val="134"/>
      </rPr>
      <t>2</t>
    </r>
    <r>
      <rPr>
        <b/>
        <sz val="10.5"/>
        <rFont val="宋体"/>
        <charset val="134"/>
      </rPr>
      <t>）</t>
    </r>
  </si>
  <si>
    <r>
      <rPr>
        <sz val="10.5"/>
        <rFont val="宋体"/>
        <charset val="134"/>
      </rPr>
      <t>为</t>
    </r>
    <r>
      <rPr>
        <sz val="10.5"/>
        <rFont val="Times New Roman"/>
        <charset val="134"/>
      </rPr>
      <t>4.1</t>
    </r>
    <r>
      <rPr>
        <sz val="10.5"/>
        <rFont val="宋体"/>
        <charset val="134"/>
      </rPr>
      <t>、</t>
    </r>
    <r>
      <rPr>
        <sz val="10.5"/>
        <rFont val="Times New Roman"/>
        <charset val="134"/>
      </rPr>
      <t>4.2</t>
    </r>
    <r>
      <rPr>
        <sz val="10.5"/>
        <rFont val="宋体"/>
        <charset val="134"/>
      </rPr>
      <t>、</t>
    </r>
    <r>
      <rPr>
        <sz val="10.5"/>
        <rFont val="Times New Roman"/>
        <charset val="134"/>
      </rPr>
      <t>4.3</t>
    </r>
    <r>
      <rPr>
        <sz val="10.5"/>
        <rFont val="宋体"/>
        <charset val="134"/>
      </rPr>
      <t>与4.4之和</t>
    </r>
  </si>
  <si>
    <r>
      <rPr>
        <b/>
        <sz val="10.5"/>
        <rFont val="Times New Roman"/>
        <charset val="134"/>
      </rPr>
      <t xml:space="preserve">   4.1 </t>
    </r>
    <r>
      <rPr>
        <b/>
        <sz val="10.5"/>
        <rFont val="宋体"/>
        <charset val="134"/>
      </rPr>
      <t>化石燃料燃烧排放量（</t>
    </r>
    <r>
      <rPr>
        <b/>
        <sz val="10.5"/>
        <rFont val="Times New Roman"/>
        <charset val="134"/>
      </rPr>
      <t>tCO2</t>
    </r>
    <r>
      <rPr>
        <b/>
        <sz val="10.5"/>
        <rFont val="宋体"/>
        <charset val="134"/>
      </rPr>
      <t>）</t>
    </r>
  </si>
  <si>
    <r>
      <rPr>
        <sz val="10.5"/>
        <rFont val="宋体"/>
        <charset val="134"/>
      </rPr>
      <t>按核算与报告指南公式（</t>
    </r>
    <r>
      <rPr>
        <sz val="10.5"/>
        <rFont val="Times New Roman"/>
        <charset val="134"/>
      </rPr>
      <t>2</t>
    </r>
    <r>
      <rPr>
        <sz val="10.5"/>
        <rFont val="宋体"/>
        <charset val="134"/>
      </rPr>
      <t>）计算，如果化石能源使用多于</t>
    </r>
    <r>
      <rPr>
        <sz val="10.5"/>
        <rFont val="Times New Roman"/>
        <charset val="134"/>
      </rPr>
      <t>3</t>
    </r>
    <r>
      <rPr>
        <sz val="10.5"/>
        <rFont val="宋体"/>
        <charset val="134"/>
      </rPr>
      <t>种，则</t>
    </r>
    <r>
      <rPr>
        <sz val="10.5"/>
        <rFont val="Times New Roman"/>
        <charset val="134"/>
      </rPr>
      <t>4.1</t>
    </r>
    <r>
      <rPr>
        <sz val="10.5"/>
        <rFont val="宋体"/>
        <charset val="134"/>
      </rPr>
      <t>排放量计算公式手动修改。</t>
    </r>
  </si>
  <si>
    <r>
      <rPr>
        <sz val="10.5"/>
        <rFont val="Times New Roman"/>
        <charset val="134"/>
      </rPr>
      <t xml:space="preserve">          4.1.1</t>
    </r>
    <r>
      <rPr>
        <sz val="10.5"/>
        <rFont val="宋体"/>
        <charset val="134"/>
      </rPr>
      <t>化石燃料</t>
    </r>
    <r>
      <rPr>
        <sz val="10.5"/>
        <rFont val="Times New Roman"/>
        <charset val="134"/>
      </rPr>
      <t>1</t>
    </r>
    <r>
      <rPr>
        <sz val="10.5"/>
        <rFont val="宋体"/>
        <charset val="134"/>
      </rPr>
      <t>名称</t>
    </r>
    <r>
      <rPr>
        <vertAlign val="superscript"/>
        <sz val="10.5"/>
        <rFont val="Times New Roman"/>
        <charset val="134"/>
      </rPr>
      <t>*5</t>
    </r>
  </si>
  <si>
    <r>
      <rPr>
        <sz val="12"/>
        <rFont val="Times New Roman"/>
        <charset val="134"/>
      </rPr>
      <t>——</t>
    </r>
    <r>
      <rPr>
        <sz val="12"/>
        <rFont val="宋体"/>
        <charset val="134"/>
      </rPr>
      <t>请选择燃料</t>
    </r>
    <r>
      <rPr>
        <sz val="12"/>
        <rFont val="Times New Roman"/>
        <charset val="134"/>
      </rPr>
      <t>——</t>
    </r>
  </si>
  <si>
    <r>
      <rPr>
        <sz val="10.5"/>
        <rFont val="Times New Roman"/>
        <charset val="134"/>
      </rPr>
      <t xml:space="preserve">4.1.1.1 </t>
    </r>
    <r>
      <rPr>
        <sz val="10.5"/>
        <rFont val="宋体"/>
        <charset val="134"/>
      </rPr>
      <t>消耗量（</t>
    </r>
    <r>
      <rPr>
        <sz val="10.5"/>
        <rFont val="Times New Roman"/>
        <charset val="134"/>
      </rPr>
      <t>t</t>
    </r>
    <r>
      <rPr>
        <sz val="10.5"/>
        <rFont val="宋体"/>
        <charset val="134"/>
      </rPr>
      <t>或万</t>
    </r>
    <r>
      <rPr>
        <sz val="10.5"/>
        <rFont val="Times New Roman"/>
        <charset val="134"/>
      </rPr>
      <t>Nm</t>
    </r>
    <r>
      <rPr>
        <vertAlign val="superscript"/>
        <sz val="10.5"/>
        <rFont val="Times New Roman"/>
        <charset val="134"/>
      </rPr>
      <t>3</t>
    </r>
    <r>
      <rPr>
        <sz val="10.5"/>
        <rFont val="宋体"/>
        <charset val="134"/>
      </rPr>
      <t>）</t>
    </r>
  </si>
  <si>
    <r>
      <rPr>
        <sz val="10.5"/>
        <rFont val="Times New Roman"/>
        <charset val="134"/>
      </rPr>
      <t xml:space="preserve">4.1.1.2 </t>
    </r>
    <r>
      <rPr>
        <sz val="10.5"/>
        <rFont val="宋体"/>
        <charset val="134"/>
      </rPr>
      <t>低位发热量</t>
    </r>
    <r>
      <rPr>
        <sz val="10.5"/>
        <rFont val="Times New Roman"/>
        <charset val="134"/>
      </rPr>
      <t>(GJ/t</t>
    </r>
    <r>
      <rPr>
        <sz val="10.5"/>
        <rFont val="宋体"/>
        <charset val="134"/>
      </rPr>
      <t>或</t>
    </r>
    <r>
      <rPr>
        <sz val="10.5"/>
        <rFont val="Times New Roman"/>
        <charset val="134"/>
      </rPr>
      <t>GJ/</t>
    </r>
    <r>
      <rPr>
        <sz val="10.5"/>
        <rFont val="宋体"/>
        <charset val="134"/>
      </rPr>
      <t>万</t>
    </r>
    <r>
      <rPr>
        <sz val="10.5"/>
        <rFont val="Times New Roman"/>
        <charset val="134"/>
      </rPr>
      <t>Nm</t>
    </r>
    <r>
      <rPr>
        <vertAlign val="superscript"/>
        <sz val="10.5"/>
        <rFont val="Times New Roman"/>
        <charset val="134"/>
      </rPr>
      <t>3</t>
    </r>
    <r>
      <rPr>
        <sz val="10.5"/>
        <rFont val="Times New Roman"/>
        <charset val="134"/>
      </rPr>
      <t>)</t>
    </r>
  </si>
  <si>
    <t>默认为指南推荐值，如果为实测值，请注明。</t>
  </si>
  <si>
    <r>
      <rPr>
        <sz val="10.5"/>
        <rFont val="Times New Roman"/>
        <charset val="134"/>
      </rPr>
      <t xml:space="preserve">4.1.1.3 </t>
    </r>
    <r>
      <rPr>
        <sz val="10.5"/>
        <rFont val="宋体"/>
        <charset val="134"/>
      </rPr>
      <t>单位热值含碳量</t>
    </r>
    <r>
      <rPr>
        <sz val="10.5"/>
        <rFont val="Times New Roman"/>
        <charset val="134"/>
      </rPr>
      <t>(tC/GJ)</t>
    </r>
  </si>
  <si>
    <r>
      <rPr>
        <sz val="10.5"/>
        <rFont val="Times New Roman"/>
        <charset val="134"/>
      </rPr>
      <t xml:space="preserve">4.1.1.4 </t>
    </r>
    <r>
      <rPr>
        <sz val="10.5"/>
        <rFont val="宋体"/>
        <charset val="134"/>
      </rPr>
      <t>碳氧化率（</t>
    </r>
    <r>
      <rPr>
        <sz val="10.5"/>
        <rFont val="Times New Roman"/>
        <charset val="134"/>
      </rPr>
      <t>%</t>
    </r>
    <r>
      <rPr>
        <sz val="10.5"/>
        <rFont val="宋体"/>
        <charset val="134"/>
      </rPr>
      <t>，</t>
    </r>
    <r>
      <rPr>
        <sz val="10.5"/>
        <rFont val="Times New Roman"/>
        <charset val="134"/>
      </rPr>
      <t>0~100</t>
    </r>
    <r>
      <rPr>
        <sz val="10.5"/>
        <rFont val="宋体"/>
        <charset val="134"/>
      </rPr>
      <t>）</t>
    </r>
  </si>
  <si>
    <r>
      <rPr>
        <sz val="10.5"/>
        <rFont val="Times New Roman"/>
        <charset val="134"/>
      </rPr>
      <t xml:space="preserve">          4.1.2</t>
    </r>
    <r>
      <rPr>
        <sz val="10.5"/>
        <rFont val="宋体"/>
        <charset val="134"/>
      </rPr>
      <t>化石燃料</t>
    </r>
    <r>
      <rPr>
        <sz val="10.5"/>
        <rFont val="Times New Roman"/>
        <charset val="134"/>
      </rPr>
      <t>2</t>
    </r>
    <r>
      <rPr>
        <sz val="10.5"/>
        <rFont val="宋体"/>
        <charset val="134"/>
      </rPr>
      <t>名称</t>
    </r>
  </si>
  <si>
    <r>
      <rPr>
        <sz val="10.5"/>
        <rFont val="Times New Roman"/>
        <charset val="134"/>
      </rPr>
      <t xml:space="preserve">4.1.2.1 </t>
    </r>
    <r>
      <rPr>
        <sz val="10.5"/>
        <rFont val="宋体"/>
        <charset val="134"/>
      </rPr>
      <t>消耗量（</t>
    </r>
    <r>
      <rPr>
        <sz val="10.5"/>
        <rFont val="Times New Roman"/>
        <charset val="134"/>
      </rPr>
      <t>t</t>
    </r>
    <r>
      <rPr>
        <sz val="10.5"/>
        <rFont val="宋体"/>
        <charset val="134"/>
      </rPr>
      <t>或万</t>
    </r>
    <r>
      <rPr>
        <sz val="10.5"/>
        <rFont val="Times New Roman"/>
        <charset val="134"/>
      </rPr>
      <t>Nm</t>
    </r>
    <r>
      <rPr>
        <vertAlign val="superscript"/>
        <sz val="10.5"/>
        <rFont val="Times New Roman"/>
        <charset val="134"/>
      </rPr>
      <t>3</t>
    </r>
    <r>
      <rPr>
        <sz val="10.5"/>
        <rFont val="宋体"/>
        <charset val="134"/>
      </rPr>
      <t>）</t>
    </r>
  </si>
  <si>
    <r>
      <rPr>
        <sz val="10.5"/>
        <rFont val="Times New Roman"/>
        <charset val="134"/>
      </rPr>
      <t xml:space="preserve">4.1.2.2 </t>
    </r>
    <r>
      <rPr>
        <sz val="10.5"/>
        <rFont val="宋体"/>
        <charset val="134"/>
      </rPr>
      <t>低位发热量</t>
    </r>
    <r>
      <rPr>
        <sz val="10.5"/>
        <rFont val="Times New Roman"/>
        <charset val="134"/>
      </rPr>
      <t>(GJ/t</t>
    </r>
    <r>
      <rPr>
        <sz val="10.5"/>
        <rFont val="宋体"/>
        <charset val="134"/>
      </rPr>
      <t>或</t>
    </r>
    <r>
      <rPr>
        <sz val="10.5"/>
        <rFont val="Times New Roman"/>
        <charset val="134"/>
      </rPr>
      <t>GJ/</t>
    </r>
    <r>
      <rPr>
        <sz val="10.5"/>
        <rFont val="宋体"/>
        <charset val="134"/>
      </rPr>
      <t>万</t>
    </r>
    <r>
      <rPr>
        <sz val="10.5"/>
        <rFont val="Times New Roman"/>
        <charset val="134"/>
      </rPr>
      <t>Nm</t>
    </r>
    <r>
      <rPr>
        <vertAlign val="superscript"/>
        <sz val="10.5"/>
        <rFont val="Times New Roman"/>
        <charset val="134"/>
      </rPr>
      <t>3</t>
    </r>
    <r>
      <rPr>
        <sz val="10.5"/>
        <rFont val="Times New Roman"/>
        <charset val="134"/>
      </rPr>
      <t>)</t>
    </r>
  </si>
  <si>
    <r>
      <rPr>
        <sz val="10.5"/>
        <rFont val="Times New Roman"/>
        <charset val="134"/>
      </rPr>
      <t xml:space="preserve">4.1.2.3 </t>
    </r>
    <r>
      <rPr>
        <sz val="10.5"/>
        <rFont val="宋体"/>
        <charset val="134"/>
      </rPr>
      <t>单位热值含碳量</t>
    </r>
    <r>
      <rPr>
        <sz val="10.5"/>
        <rFont val="Times New Roman"/>
        <charset val="134"/>
      </rPr>
      <t>(tC/GJ)</t>
    </r>
  </si>
  <si>
    <r>
      <rPr>
        <sz val="10.5"/>
        <rFont val="Times New Roman"/>
        <charset val="134"/>
      </rPr>
      <t xml:space="preserve">4.1.2.4 </t>
    </r>
    <r>
      <rPr>
        <sz val="10.5"/>
        <rFont val="宋体"/>
        <charset val="134"/>
      </rPr>
      <t>碳氧化率（</t>
    </r>
    <r>
      <rPr>
        <sz val="10.5"/>
        <rFont val="Times New Roman"/>
        <charset val="134"/>
      </rPr>
      <t>%</t>
    </r>
    <r>
      <rPr>
        <sz val="10.5"/>
        <rFont val="宋体"/>
        <charset val="134"/>
      </rPr>
      <t>，</t>
    </r>
    <r>
      <rPr>
        <sz val="10.5"/>
        <rFont val="Times New Roman"/>
        <charset val="134"/>
      </rPr>
      <t>0~100</t>
    </r>
    <r>
      <rPr>
        <sz val="10.5"/>
        <rFont val="宋体"/>
        <charset val="134"/>
      </rPr>
      <t>）</t>
    </r>
  </si>
  <si>
    <r>
      <rPr>
        <sz val="10.5"/>
        <rFont val="Times New Roman"/>
        <charset val="134"/>
      </rPr>
      <t xml:space="preserve">          4.1.3</t>
    </r>
    <r>
      <rPr>
        <sz val="10.5"/>
        <rFont val="宋体"/>
        <charset val="134"/>
      </rPr>
      <t>化石燃料</t>
    </r>
    <r>
      <rPr>
        <sz val="10.5"/>
        <rFont val="Times New Roman"/>
        <charset val="134"/>
      </rPr>
      <t>3</t>
    </r>
    <r>
      <rPr>
        <sz val="10.5"/>
        <rFont val="宋体"/>
        <charset val="134"/>
      </rPr>
      <t>名称</t>
    </r>
  </si>
  <si>
    <r>
      <rPr>
        <sz val="10.5"/>
        <rFont val="Times New Roman"/>
        <charset val="134"/>
      </rPr>
      <t xml:space="preserve">4.1.3.1 </t>
    </r>
    <r>
      <rPr>
        <sz val="10.5"/>
        <rFont val="宋体"/>
        <charset val="134"/>
      </rPr>
      <t>消耗量（</t>
    </r>
    <r>
      <rPr>
        <sz val="10.5"/>
        <rFont val="Times New Roman"/>
        <charset val="134"/>
      </rPr>
      <t>t</t>
    </r>
    <r>
      <rPr>
        <sz val="10.5"/>
        <rFont val="宋体"/>
        <charset val="134"/>
      </rPr>
      <t>或万</t>
    </r>
    <r>
      <rPr>
        <sz val="10.5"/>
        <rFont val="Times New Roman"/>
        <charset val="134"/>
      </rPr>
      <t>Nm</t>
    </r>
    <r>
      <rPr>
        <vertAlign val="superscript"/>
        <sz val="10.5"/>
        <rFont val="Times New Roman"/>
        <charset val="134"/>
      </rPr>
      <t>3</t>
    </r>
    <r>
      <rPr>
        <sz val="10.5"/>
        <rFont val="宋体"/>
        <charset val="134"/>
      </rPr>
      <t>）</t>
    </r>
  </si>
  <si>
    <r>
      <rPr>
        <sz val="10.5"/>
        <rFont val="Times New Roman"/>
        <charset val="134"/>
      </rPr>
      <t xml:space="preserve">4.1.3.2 </t>
    </r>
    <r>
      <rPr>
        <sz val="10.5"/>
        <rFont val="宋体"/>
        <charset val="134"/>
      </rPr>
      <t>低位发热量</t>
    </r>
    <r>
      <rPr>
        <sz val="10.5"/>
        <rFont val="Times New Roman"/>
        <charset val="134"/>
      </rPr>
      <t>(GJ/t</t>
    </r>
    <r>
      <rPr>
        <sz val="10.5"/>
        <rFont val="宋体"/>
        <charset val="134"/>
      </rPr>
      <t>或</t>
    </r>
    <r>
      <rPr>
        <sz val="10.5"/>
        <rFont val="Times New Roman"/>
        <charset val="134"/>
      </rPr>
      <t>GJ/</t>
    </r>
    <r>
      <rPr>
        <sz val="10.5"/>
        <rFont val="宋体"/>
        <charset val="134"/>
      </rPr>
      <t>万</t>
    </r>
    <r>
      <rPr>
        <sz val="10.5"/>
        <rFont val="Times New Roman"/>
        <charset val="134"/>
      </rPr>
      <t>Nm</t>
    </r>
    <r>
      <rPr>
        <vertAlign val="superscript"/>
        <sz val="10.5"/>
        <rFont val="Times New Roman"/>
        <charset val="134"/>
      </rPr>
      <t>3</t>
    </r>
    <r>
      <rPr>
        <sz val="10.5"/>
        <rFont val="Times New Roman"/>
        <charset val="134"/>
      </rPr>
      <t>)</t>
    </r>
  </si>
  <si>
    <r>
      <rPr>
        <sz val="10.5"/>
        <rFont val="Times New Roman"/>
        <charset val="134"/>
      </rPr>
      <t xml:space="preserve">4.1.3.3 </t>
    </r>
    <r>
      <rPr>
        <sz val="10.5"/>
        <rFont val="宋体"/>
        <charset val="134"/>
      </rPr>
      <t>单位热值含碳量</t>
    </r>
    <r>
      <rPr>
        <sz val="10.5"/>
        <rFont val="Times New Roman"/>
        <charset val="134"/>
      </rPr>
      <t>(tC/GJ)</t>
    </r>
  </si>
  <si>
    <r>
      <rPr>
        <sz val="10.5"/>
        <rFont val="Times New Roman"/>
        <charset val="134"/>
      </rPr>
      <t xml:space="preserve">4.1.3.4 </t>
    </r>
    <r>
      <rPr>
        <sz val="10.5"/>
        <rFont val="宋体"/>
        <charset val="134"/>
      </rPr>
      <t>碳氧化率（</t>
    </r>
    <r>
      <rPr>
        <sz val="10.5"/>
        <rFont val="Times New Roman"/>
        <charset val="134"/>
      </rPr>
      <t>%</t>
    </r>
    <r>
      <rPr>
        <sz val="10.5"/>
        <rFont val="宋体"/>
        <charset val="134"/>
      </rPr>
      <t>，</t>
    </r>
    <r>
      <rPr>
        <sz val="10.5"/>
        <rFont val="Times New Roman"/>
        <charset val="134"/>
      </rPr>
      <t>0~100</t>
    </r>
    <r>
      <rPr>
        <sz val="10.5"/>
        <rFont val="宋体"/>
        <charset val="134"/>
      </rPr>
      <t>）</t>
    </r>
  </si>
  <si>
    <r>
      <rPr>
        <b/>
        <sz val="10.5"/>
        <rFont val="Times New Roman"/>
        <charset val="134"/>
      </rPr>
      <t xml:space="preserve">  4.2 </t>
    </r>
    <r>
      <rPr>
        <b/>
        <sz val="10.5"/>
        <rFont val="宋体"/>
        <charset val="134"/>
      </rPr>
      <t>能源作为原材料产生的排放量（</t>
    </r>
    <r>
      <rPr>
        <b/>
        <sz val="10.5"/>
        <rFont val="Times New Roman"/>
        <charset val="134"/>
      </rPr>
      <t>tCO2</t>
    </r>
    <r>
      <rPr>
        <b/>
        <sz val="10.5"/>
        <rFont val="宋体"/>
        <charset val="134"/>
      </rPr>
      <t>）</t>
    </r>
  </si>
  <si>
    <r>
      <rPr>
        <sz val="10.5"/>
        <rFont val="Times New Roman"/>
        <charset val="134"/>
      </rPr>
      <t xml:space="preserve">       4.2.1</t>
    </r>
    <r>
      <rPr>
        <sz val="10.5"/>
        <rFont val="宋体"/>
        <charset val="134"/>
      </rPr>
      <t>含碳原料</t>
    </r>
    <r>
      <rPr>
        <sz val="10.5"/>
        <rFont val="Times New Roman"/>
        <charset val="134"/>
      </rPr>
      <t>1</t>
    </r>
    <r>
      <rPr>
        <sz val="10.5"/>
        <rFont val="宋体"/>
        <charset val="134"/>
      </rPr>
      <t>名称</t>
    </r>
    <r>
      <rPr>
        <sz val="10.5"/>
        <rFont val="Times New Roman"/>
        <charset val="134"/>
      </rPr>
      <t>*</t>
    </r>
    <r>
      <rPr>
        <vertAlign val="superscript"/>
        <sz val="10.5"/>
        <rFont val="Times New Roman"/>
        <charset val="134"/>
      </rPr>
      <t>6</t>
    </r>
  </si>
  <si>
    <r>
      <rPr>
        <sz val="10.5"/>
        <rFont val="Times New Roman"/>
        <charset val="134"/>
      </rPr>
      <t>——</t>
    </r>
    <r>
      <rPr>
        <sz val="10.5"/>
        <rFont val="宋体"/>
        <charset val="134"/>
      </rPr>
      <t>请选择</t>
    </r>
    <r>
      <rPr>
        <sz val="10.5"/>
        <rFont val="Times New Roman"/>
        <charset val="134"/>
      </rPr>
      <t>——</t>
    </r>
  </si>
  <si>
    <r>
      <rPr>
        <sz val="10.5"/>
        <rFont val="宋体"/>
        <charset val="134"/>
      </rPr>
      <t>投入量（</t>
    </r>
    <r>
      <rPr>
        <sz val="10.5"/>
        <rFont val="Times New Roman"/>
        <charset val="134"/>
      </rPr>
      <t>t</t>
    </r>
    <r>
      <rPr>
        <sz val="10.5"/>
        <rFont val="宋体"/>
        <charset val="134"/>
      </rPr>
      <t>或万</t>
    </r>
    <r>
      <rPr>
        <sz val="10.5"/>
        <rFont val="Times New Roman"/>
        <charset val="134"/>
      </rPr>
      <t>Nm</t>
    </r>
    <r>
      <rPr>
        <vertAlign val="superscript"/>
        <sz val="10.5"/>
        <rFont val="Times New Roman"/>
        <charset val="134"/>
      </rPr>
      <t>3</t>
    </r>
    <r>
      <rPr>
        <sz val="10.5"/>
        <rFont val="宋体"/>
        <charset val="134"/>
      </rPr>
      <t>）</t>
    </r>
  </si>
  <si>
    <r>
      <rPr>
        <sz val="10.5"/>
        <rFont val="Times New Roman"/>
        <charset val="134"/>
      </rPr>
      <t xml:space="preserve">— </t>
    </r>
    <r>
      <rPr>
        <sz val="10.5"/>
        <rFont val="宋体"/>
        <charset val="134"/>
      </rPr>
      <t>如果作为原材料的能源品种多于</t>
    </r>
    <r>
      <rPr>
        <sz val="10.5"/>
        <rFont val="Times New Roman"/>
        <charset val="134"/>
      </rPr>
      <t>3</t>
    </r>
    <r>
      <rPr>
        <sz val="10.5"/>
        <rFont val="宋体"/>
        <charset val="134"/>
      </rPr>
      <t xml:space="preserve">种，企业自行添加。
</t>
    </r>
    <r>
      <rPr>
        <sz val="10.5"/>
        <rFont val="Times New Roman"/>
        <charset val="134"/>
      </rPr>
      <t xml:space="preserve">— </t>
    </r>
    <r>
      <rPr>
        <sz val="10.5"/>
        <rFont val="宋体"/>
        <charset val="134"/>
      </rPr>
      <t>含碳量若无直接数据，可为低位发热值与单位热值碳含量的乘积。</t>
    </r>
  </si>
  <si>
    <r>
      <rPr>
        <sz val="10.5"/>
        <rFont val="宋体"/>
        <charset val="134"/>
      </rPr>
      <t>含碳量（</t>
    </r>
    <r>
      <rPr>
        <sz val="10.5"/>
        <rFont val="Times New Roman"/>
        <charset val="134"/>
      </rPr>
      <t>tC/t</t>
    </r>
    <r>
      <rPr>
        <sz val="10.5"/>
        <rFont val="宋体"/>
        <charset val="134"/>
      </rPr>
      <t>或</t>
    </r>
    <r>
      <rPr>
        <sz val="10.5"/>
        <rFont val="Times New Roman"/>
        <charset val="134"/>
      </rPr>
      <t>tC/</t>
    </r>
    <r>
      <rPr>
        <sz val="10.5"/>
        <rFont val="宋体"/>
        <charset val="134"/>
      </rPr>
      <t>万</t>
    </r>
    <r>
      <rPr>
        <sz val="10.5"/>
        <rFont val="Times New Roman"/>
        <charset val="134"/>
      </rPr>
      <t>Nm</t>
    </r>
    <r>
      <rPr>
        <vertAlign val="superscript"/>
        <sz val="10.5"/>
        <rFont val="Times New Roman"/>
        <charset val="134"/>
      </rPr>
      <t>3</t>
    </r>
    <r>
      <rPr>
        <sz val="10.5"/>
        <rFont val="宋体"/>
        <charset val="134"/>
      </rPr>
      <t>）</t>
    </r>
  </si>
  <si>
    <r>
      <rPr>
        <sz val="10.5"/>
        <rFont val="Times New Roman"/>
        <charset val="134"/>
      </rPr>
      <t xml:space="preserve">       4.2.2</t>
    </r>
    <r>
      <rPr>
        <sz val="10.5"/>
        <rFont val="宋体"/>
        <charset val="134"/>
      </rPr>
      <t>含碳原料</t>
    </r>
    <r>
      <rPr>
        <sz val="10.5"/>
        <rFont val="Times New Roman"/>
        <charset val="134"/>
      </rPr>
      <t>2</t>
    </r>
    <r>
      <rPr>
        <sz val="10.5"/>
        <rFont val="宋体"/>
        <charset val="134"/>
      </rPr>
      <t>名称</t>
    </r>
  </si>
  <si>
    <r>
      <rPr>
        <sz val="10.5"/>
        <rFont val="Times New Roman"/>
        <charset val="134"/>
      </rPr>
      <t xml:space="preserve">       4.2.3</t>
    </r>
    <r>
      <rPr>
        <sz val="10.5"/>
        <rFont val="宋体"/>
        <charset val="134"/>
      </rPr>
      <t>含碳原料</t>
    </r>
    <r>
      <rPr>
        <sz val="10.5"/>
        <rFont val="Times New Roman"/>
        <charset val="134"/>
      </rPr>
      <t>3</t>
    </r>
    <r>
      <rPr>
        <sz val="10.5"/>
        <rFont val="宋体"/>
        <charset val="134"/>
      </rPr>
      <t>名称</t>
    </r>
  </si>
  <si>
    <r>
      <rPr>
        <sz val="10.5"/>
        <rFont val="Times New Roman"/>
        <charset val="134"/>
      </rPr>
      <t xml:space="preserve">       4.2.4</t>
    </r>
    <r>
      <rPr>
        <sz val="10.5"/>
        <rFont val="宋体"/>
        <charset val="134"/>
      </rPr>
      <t>含碳产品（或其他含碳输出物）</t>
    </r>
    <r>
      <rPr>
        <sz val="10.5"/>
        <rFont val="Times New Roman"/>
        <charset val="134"/>
      </rPr>
      <t>1</t>
    </r>
    <r>
      <rPr>
        <sz val="10.5"/>
        <rFont val="宋体"/>
        <charset val="134"/>
      </rPr>
      <t>名称</t>
    </r>
    <r>
      <rPr>
        <sz val="10.5"/>
        <rFont val="Times New Roman"/>
        <charset val="134"/>
      </rPr>
      <t>*6,7</t>
    </r>
  </si>
  <si>
    <r>
      <rPr>
        <sz val="10.5"/>
        <rFont val="宋体"/>
        <charset val="134"/>
      </rPr>
      <t>产量（</t>
    </r>
    <r>
      <rPr>
        <sz val="10.5"/>
        <rFont val="Times New Roman"/>
        <charset val="134"/>
      </rPr>
      <t>t</t>
    </r>
    <r>
      <rPr>
        <sz val="10.5"/>
        <rFont val="宋体"/>
        <charset val="134"/>
      </rPr>
      <t>或万</t>
    </r>
    <r>
      <rPr>
        <sz val="10.5"/>
        <rFont val="Times New Roman"/>
        <charset val="134"/>
      </rPr>
      <t>Nm</t>
    </r>
    <r>
      <rPr>
        <vertAlign val="superscript"/>
        <sz val="10.5"/>
        <rFont val="Times New Roman"/>
        <charset val="134"/>
      </rPr>
      <t>3</t>
    </r>
    <r>
      <rPr>
        <sz val="10.5"/>
        <rFont val="宋体"/>
        <charset val="134"/>
      </rPr>
      <t>）</t>
    </r>
  </si>
  <si>
    <r>
      <rPr>
        <sz val="10.5"/>
        <rFont val="宋体"/>
        <charset val="134"/>
      </rPr>
      <t>如果碳产品和其他含碳输出物多于</t>
    </r>
    <r>
      <rPr>
        <sz val="10.5"/>
        <rFont val="Times New Roman"/>
        <charset val="134"/>
      </rPr>
      <t>3</t>
    </r>
    <r>
      <rPr>
        <sz val="10.5"/>
        <rFont val="宋体"/>
        <charset val="134"/>
      </rPr>
      <t>种，企业自行添加</t>
    </r>
  </si>
  <si>
    <r>
      <rPr>
        <sz val="10.5"/>
        <rFont val="Times New Roman"/>
        <charset val="134"/>
      </rPr>
      <t xml:space="preserve">       4.2.5</t>
    </r>
    <r>
      <rPr>
        <sz val="10.5"/>
        <rFont val="宋体"/>
        <charset val="134"/>
      </rPr>
      <t>含碳产品（或其他含碳输出物）</t>
    </r>
    <r>
      <rPr>
        <sz val="10.5"/>
        <rFont val="Times New Roman"/>
        <charset val="134"/>
      </rPr>
      <t>2</t>
    </r>
    <r>
      <rPr>
        <sz val="10.5"/>
        <rFont val="宋体"/>
        <charset val="134"/>
      </rPr>
      <t>名称</t>
    </r>
  </si>
  <si>
    <r>
      <rPr>
        <sz val="10.5"/>
        <rFont val="Times New Roman"/>
        <charset val="134"/>
      </rPr>
      <t xml:space="preserve">       4.2.6</t>
    </r>
    <r>
      <rPr>
        <sz val="10.5"/>
        <rFont val="宋体"/>
        <charset val="134"/>
      </rPr>
      <t>含碳产品（或其他含碳输出物）</t>
    </r>
    <r>
      <rPr>
        <sz val="10.5"/>
        <rFont val="Times New Roman"/>
        <charset val="134"/>
      </rPr>
      <t>3</t>
    </r>
    <r>
      <rPr>
        <sz val="10.5"/>
        <rFont val="宋体"/>
        <charset val="134"/>
      </rPr>
      <t>名称</t>
    </r>
  </si>
  <si>
    <r>
      <rPr>
        <b/>
        <sz val="10.5"/>
        <rFont val="Times New Roman"/>
        <charset val="134"/>
      </rPr>
      <t xml:space="preserve">  4.3 </t>
    </r>
    <r>
      <rPr>
        <b/>
        <sz val="10.5"/>
        <rFont val="宋体"/>
        <charset val="134"/>
      </rPr>
      <t>消耗电力对应的排放量（</t>
    </r>
    <r>
      <rPr>
        <b/>
        <sz val="10.5"/>
        <rFont val="Times New Roman"/>
        <charset val="134"/>
      </rPr>
      <t>tCO2</t>
    </r>
    <r>
      <rPr>
        <b/>
        <sz val="10.5"/>
        <rFont val="宋体"/>
        <charset val="134"/>
      </rPr>
      <t>）</t>
    </r>
  </si>
  <si>
    <r>
      <rPr>
        <sz val="10.5"/>
        <rFont val="宋体"/>
        <charset val="134"/>
      </rPr>
      <t>按核算与报告指南公式（</t>
    </r>
    <r>
      <rPr>
        <sz val="10.5"/>
        <rFont val="Times New Roman"/>
        <charset val="134"/>
      </rPr>
      <t>13</t>
    </r>
    <r>
      <rPr>
        <sz val="10.5"/>
        <rFont val="宋体"/>
        <charset val="134"/>
      </rPr>
      <t>）计算</t>
    </r>
  </si>
  <si>
    <r>
      <rPr>
        <sz val="10.5"/>
        <rFont val="Times New Roman"/>
        <charset val="134"/>
      </rPr>
      <t xml:space="preserve">         4.3.1 </t>
    </r>
    <r>
      <rPr>
        <sz val="10.5"/>
        <rFont val="宋体"/>
        <charset val="134"/>
      </rPr>
      <t>消耗电量（</t>
    </r>
    <r>
      <rPr>
        <sz val="10.5"/>
        <rFont val="Times New Roman"/>
        <charset val="134"/>
      </rPr>
      <t>MWh</t>
    </r>
    <r>
      <rPr>
        <sz val="10.5"/>
        <rFont val="宋体"/>
        <charset val="134"/>
      </rPr>
      <t>）</t>
    </r>
  </si>
  <si>
    <t>来源于企业台账或统计报表</t>
  </si>
  <si>
    <r>
      <rPr>
        <sz val="10.5"/>
        <rFont val="Times New Roman"/>
        <charset val="134"/>
      </rPr>
      <t xml:space="preserve">                  4.3.1.1</t>
    </r>
    <r>
      <rPr>
        <sz val="10.5"/>
        <rFont val="宋体"/>
        <charset val="134"/>
      </rPr>
      <t>电网电量（</t>
    </r>
    <r>
      <rPr>
        <sz val="10.5"/>
        <rFont val="Times New Roman"/>
        <charset val="134"/>
      </rPr>
      <t>MWh</t>
    </r>
    <r>
      <rPr>
        <sz val="10.5"/>
        <rFont val="宋体"/>
        <charset val="134"/>
      </rPr>
      <t>）</t>
    </r>
  </si>
  <si>
    <t>优先填报该化工产品生产分厂计量数据；如计量数据不可获得，则按全厂比例拆分</t>
  </si>
  <si>
    <r>
      <rPr>
        <sz val="10.5"/>
        <rFont val="Times New Roman"/>
        <charset val="134"/>
      </rPr>
      <t xml:space="preserve">                  4.3.1.2</t>
    </r>
    <r>
      <rPr>
        <sz val="10.5"/>
        <rFont val="宋体"/>
        <charset val="134"/>
      </rPr>
      <t>自备电厂</t>
    </r>
    <r>
      <rPr>
        <vertAlign val="superscript"/>
        <sz val="10.5"/>
        <rFont val="Times New Roman"/>
        <charset val="134"/>
      </rPr>
      <t>*5</t>
    </r>
    <r>
      <rPr>
        <sz val="10.5"/>
        <rFont val="宋体"/>
        <charset val="134"/>
      </rPr>
      <t>电量（</t>
    </r>
    <r>
      <rPr>
        <sz val="10.5"/>
        <rFont val="Times New Roman"/>
        <charset val="134"/>
      </rPr>
      <t>MWh</t>
    </r>
    <r>
      <rPr>
        <sz val="10.5"/>
        <rFont val="宋体"/>
        <charset val="134"/>
      </rPr>
      <t>）</t>
    </r>
  </si>
  <si>
    <r>
      <rPr>
        <sz val="10.5"/>
        <rFont val="Times New Roman"/>
        <charset val="134"/>
      </rPr>
      <t xml:space="preserve">                  4.3.1.3</t>
    </r>
    <r>
      <rPr>
        <sz val="10.5"/>
        <rFont val="宋体"/>
        <charset val="134"/>
      </rPr>
      <t>可再生能源电量（</t>
    </r>
    <r>
      <rPr>
        <sz val="10.5"/>
        <rFont val="Times New Roman"/>
        <charset val="134"/>
      </rPr>
      <t>MWh</t>
    </r>
    <r>
      <rPr>
        <sz val="10.5"/>
        <rFont val="宋体"/>
        <charset val="134"/>
      </rPr>
      <t>）</t>
    </r>
  </si>
  <si>
    <r>
      <rPr>
        <sz val="10.5"/>
        <rFont val="Times New Roman"/>
        <charset val="134"/>
      </rPr>
      <t xml:space="preserve">                  4.3.1.4</t>
    </r>
    <r>
      <rPr>
        <sz val="10.5"/>
        <rFont val="宋体"/>
        <charset val="134"/>
      </rPr>
      <t>余热电量（</t>
    </r>
    <r>
      <rPr>
        <sz val="10.5"/>
        <rFont val="Times New Roman"/>
        <charset val="134"/>
      </rPr>
      <t>MWh</t>
    </r>
    <r>
      <rPr>
        <sz val="10.5"/>
        <rFont val="宋体"/>
        <charset val="134"/>
      </rPr>
      <t>）</t>
    </r>
  </si>
  <si>
    <r>
      <rPr>
        <sz val="10.5"/>
        <rFont val="Times New Roman"/>
        <charset val="134"/>
      </rPr>
      <t xml:space="preserve">         4.3.2 </t>
    </r>
    <r>
      <rPr>
        <sz val="10.5"/>
        <rFont val="宋体"/>
        <charset val="134"/>
      </rPr>
      <t>对应的排放因子（</t>
    </r>
    <r>
      <rPr>
        <sz val="10.5"/>
        <rFont val="Times New Roman"/>
        <charset val="134"/>
      </rPr>
      <t>tCO</t>
    </r>
    <r>
      <rPr>
        <vertAlign val="subscript"/>
        <sz val="10.5"/>
        <rFont val="Times New Roman"/>
        <charset val="134"/>
      </rPr>
      <t>2</t>
    </r>
    <r>
      <rPr>
        <sz val="10.5"/>
        <rFont val="Times New Roman"/>
        <charset val="134"/>
      </rPr>
      <t>/MWh</t>
    </r>
    <r>
      <rPr>
        <sz val="10.5"/>
        <rFont val="宋体"/>
        <charset val="134"/>
      </rPr>
      <t>）</t>
    </r>
  </si>
  <si>
    <r>
      <rPr>
        <sz val="10.5"/>
        <rFont val="宋体"/>
        <charset val="134"/>
      </rPr>
      <t>排放因子根据来源采用加权平均；
其中</t>
    </r>
    <r>
      <rPr>
        <sz val="10.5"/>
        <rFont val="Times New Roman"/>
        <charset val="134"/>
      </rPr>
      <t xml:space="preserve">:
− </t>
    </r>
    <r>
      <rPr>
        <sz val="10.5"/>
        <rFont val="宋体"/>
        <charset val="134"/>
      </rPr>
      <t>电网购入电力和自备电厂供电对应的排放因子采用</t>
    </r>
    <r>
      <rPr>
        <sz val="10.5"/>
        <rFont val="Times New Roman"/>
        <charset val="134"/>
      </rPr>
      <t>2015</t>
    </r>
    <r>
      <rPr>
        <sz val="10.5"/>
        <rFont val="宋体"/>
        <charset val="134"/>
      </rPr>
      <t>年全国电网平均排放因子</t>
    </r>
    <r>
      <rPr>
        <sz val="10.5"/>
        <rFont val="Times New Roman"/>
        <charset val="134"/>
      </rPr>
      <t>0.6101tCO</t>
    </r>
    <r>
      <rPr>
        <vertAlign val="subscript"/>
        <sz val="10.5"/>
        <rFont val="Times New Roman"/>
        <charset val="134"/>
      </rPr>
      <t>2</t>
    </r>
    <r>
      <rPr>
        <sz val="10.5"/>
        <rFont val="Times New Roman"/>
        <charset val="134"/>
      </rPr>
      <t>/MWh</t>
    </r>
    <r>
      <rPr>
        <sz val="10.5"/>
        <rFont val="宋体"/>
        <charset val="134"/>
      </rPr>
      <t xml:space="preserve">；
</t>
    </r>
    <r>
      <rPr>
        <sz val="10.5"/>
        <rFont val="Times New Roman"/>
        <charset val="134"/>
      </rPr>
      <t xml:space="preserve">− </t>
    </r>
    <r>
      <rPr>
        <sz val="10.5"/>
        <rFont val="宋体"/>
        <charset val="134"/>
      </rPr>
      <t>可再生能源、余热发电排放因子为</t>
    </r>
    <r>
      <rPr>
        <sz val="10.5"/>
        <rFont val="Times New Roman"/>
        <charset val="134"/>
      </rPr>
      <t>0</t>
    </r>
    <r>
      <rPr>
        <sz val="10.5"/>
        <rFont val="宋体"/>
        <charset val="134"/>
      </rPr>
      <t>。</t>
    </r>
  </si>
  <si>
    <r>
      <rPr>
        <sz val="10.5"/>
        <rFont val="Times New Roman"/>
        <charset val="134"/>
      </rPr>
      <t xml:space="preserve">                  4.3.2.1</t>
    </r>
    <r>
      <rPr>
        <sz val="10.5"/>
        <rFont val="宋体"/>
        <charset val="134"/>
      </rPr>
      <t>电网供电（</t>
    </r>
    <r>
      <rPr>
        <sz val="10.5"/>
        <rFont val="Times New Roman"/>
        <charset val="134"/>
      </rPr>
      <t>tCO</t>
    </r>
    <r>
      <rPr>
        <vertAlign val="subscript"/>
        <sz val="10.5"/>
        <rFont val="Times New Roman"/>
        <charset val="134"/>
      </rPr>
      <t>2</t>
    </r>
    <r>
      <rPr>
        <sz val="10.5"/>
        <rFont val="Times New Roman"/>
        <charset val="134"/>
      </rPr>
      <t>/MWh</t>
    </r>
    <r>
      <rPr>
        <sz val="10.5"/>
        <rFont val="宋体"/>
        <charset val="134"/>
      </rPr>
      <t>）</t>
    </r>
  </si>
  <si>
    <r>
      <rPr>
        <sz val="10.5"/>
        <rFont val="Times New Roman"/>
        <charset val="134"/>
      </rPr>
      <t xml:space="preserve">                  4.3.2.2</t>
    </r>
    <r>
      <rPr>
        <sz val="10.5"/>
        <rFont val="宋体"/>
        <charset val="134"/>
      </rPr>
      <t>自备电厂（</t>
    </r>
    <r>
      <rPr>
        <sz val="10.5"/>
        <rFont val="Times New Roman"/>
        <charset val="134"/>
      </rPr>
      <t>tCO</t>
    </r>
    <r>
      <rPr>
        <vertAlign val="subscript"/>
        <sz val="10.5"/>
        <rFont val="Times New Roman"/>
        <charset val="134"/>
      </rPr>
      <t>2</t>
    </r>
    <r>
      <rPr>
        <sz val="10.5"/>
        <rFont val="Times New Roman"/>
        <charset val="134"/>
      </rPr>
      <t>/MWh</t>
    </r>
    <r>
      <rPr>
        <sz val="10.5"/>
        <rFont val="宋体"/>
        <charset val="134"/>
      </rPr>
      <t>）</t>
    </r>
  </si>
  <si>
    <r>
      <rPr>
        <sz val="10.5"/>
        <rFont val="Times New Roman"/>
        <charset val="134"/>
      </rPr>
      <t xml:space="preserve">                  4.3.2.3</t>
    </r>
    <r>
      <rPr>
        <sz val="10.5"/>
        <rFont val="宋体"/>
        <charset val="134"/>
      </rPr>
      <t>可再生能源发电（</t>
    </r>
    <r>
      <rPr>
        <sz val="10.5"/>
        <rFont val="Times New Roman"/>
        <charset val="134"/>
      </rPr>
      <t>tCO</t>
    </r>
    <r>
      <rPr>
        <vertAlign val="subscript"/>
        <sz val="10.5"/>
        <rFont val="Times New Roman"/>
        <charset val="134"/>
      </rPr>
      <t>2</t>
    </r>
    <r>
      <rPr>
        <sz val="10.5"/>
        <rFont val="Times New Roman"/>
        <charset val="134"/>
      </rPr>
      <t>/MWh</t>
    </r>
    <r>
      <rPr>
        <sz val="10.5"/>
        <rFont val="宋体"/>
        <charset val="134"/>
      </rPr>
      <t>）</t>
    </r>
  </si>
  <si>
    <r>
      <rPr>
        <sz val="10.5"/>
        <rFont val="Times New Roman"/>
        <charset val="134"/>
      </rPr>
      <t xml:space="preserve">                  4.3.2.4</t>
    </r>
    <r>
      <rPr>
        <sz val="10.5"/>
        <rFont val="宋体"/>
        <charset val="134"/>
      </rPr>
      <t>余热发电（</t>
    </r>
    <r>
      <rPr>
        <sz val="10.5"/>
        <rFont val="Times New Roman"/>
        <charset val="134"/>
      </rPr>
      <t>tCO</t>
    </r>
    <r>
      <rPr>
        <vertAlign val="subscript"/>
        <sz val="10.5"/>
        <rFont val="Times New Roman"/>
        <charset val="134"/>
      </rPr>
      <t>2/</t>
    </r>
    <r>
      <rPr>
        <sz val="10.5"/>
        <rFont val="Times New Roman"/>
        <charset val="134"/>
      </rPr>
      <t>MWh</t>
    </r>
    <r>
      <rPr>
        <sz val="10.5"/>
        <rFont val="宋体"/>
        <charset val="134"/>
      </rPr>
      <t>）</t>
    </r>
  </si>
  <si>
    <r>
      <rPr>
        <b/>
        <sz val="10.5"/>
        <rFont val="Times New Roman"/>
        <charset val="134"/>
      </rPr>
      <t xml:space="preserve">  4.4 </t>
    </r>
    <r>
      <rPr>
        <b/>
        <sz val="10.5"/>
        <rFont val="宋体"/>
        <charset val="134"/>
      </rPr>
      <t>消耗热力对应的排放量（</t>
    </r>
    <r>
      <rPr>
        <b/>
        <sz val="10.5"/>
        <rFont val="Times New Roman"/>
        <charset val="134"/>
      </rPr>
      <t>tCO</t>
    </r>
    <r>
      <rPr>
        <b/>
        <vertAlign val="subscript"/>
        <sz val="10.5"/>
        <rFont val="Times New Roman"/>
        <charset val="134"/>
      </rPr>
      <t>2</t>
    </r>
    <r>
      <rPr>
        <b/>
        <sz val="10.5"/>
        <rFont val="宋体"/>
        <charset val="134"/>
      </rPr>
      <t>）</t>
    </r>
  </si>
  <si>
    <r>
      <rPr>
        <sz val="10.5"/>
        <rFont val="宋体"/>
        <charset val="134"/>
      </rPr>
      <t>按核算与报告指南公式（</t>
    </r>
    <r>
      <rPr>
        <sz val="10.5"/>
        <rFont val="Times New Roman"/>
        <charset val="134"/>
      </rPr>
      <t>14</t>
    </r>
    <r>
      <rPr>
        <sz val="10.5"/>
        <rFont val="宋体"/>
        <charset val="134"/>
      </rPr>
      <t>）计算</t>
    </r>
  </si>
  <si>
    <r>
      <rPr>
        <sz val="10.5"/>
        <rFont val="Times New Roman"/>
        <charset val="134"/>
      </rPr>
      <t xml:space="preserve">         4.4.1 </t>
    </r>
    <r>
      <rPr>
        <sz val="10.5"/>
        <rFont val="宋体"/>
        <charset val="134"/>
      </rPr>
      <t>消耗热量（</t>
    </r>
    <r>
      <rPr>
        <sz val="10.5"/>
        <rFont val="Times New Roman"/>
        <charset val="134"/>
      </rPr>
      <t>GJ</t>
    </r>
    <r>
      <rPr>
        <sz val="10.5"/>
        <rFont val="宋体"/>
        <charset val="134"/>
      </rPr>
      <t>）</t>
    </r>
  </si>
  <si>
    <t>热量来源包括余热回收、蒸汽锅炉或自备电厂</t>
  </si>
  <si>
    <r>
      <rPr>
        <sz val="10.5"/>
        <rFont val="Times New Roman"/>
        <charset val="134"/>
      </rPr>
      <t xml:space="preserve">                  4.4.1.1</t>
    </r>
    <r>
      <rPr>
        <sz val="10.5"/>
        <rFont val="宋体"/>
        <charset val="134"/>
      </rPr>
      <t>余热回收（</t>
    </r>
    <r>
      <rPr>
        <sz val="10.5"/>
        <rFont val="Times New Roman"/>
        <charset val="134"/>
      </rPr>
      <t>GJ</t>
    </r>
    <r>
      <rPr>
        <sz val="10.5"/>
        <rFont val="宋体"/>
        <charset val="134"/>
      </rPr>
      <t>）</t>
    </r>
  </si>
  <si>
    <r>
      <rPr>
        <sz val="10.5"/>
        <rFont val="Times New Roman"/>
        <charset val="134"/>
      </rPr>
      <t xml:space="preserve">                  4.4.1.2</t>
    </r>
    <r>
      <rPr>
        <sz val="10.5"/>
        <rFont val="宋体"/>
        <charset val="134"/>
      </rPr>
      <t>蒸汽锅炉（</t>
    </r>
    <r>
      <rPr>
        <sz val="10.5"/>
        <rFont val="Times New Roman"/>
        <charset val="134"/>
      </rPr>
      <t>GJ</t>
    </r>
    <r>
      <rPr>
        <sz val="10.5"/>
        <rFont val="宋体"/>
        <charset val="134"/>
      </rPr>
      <t>）</t>
    </r>
  </si>
  <si>
    <r>
      <rPr>
        <sz val="10.5"/>
        <rFont val="Times New Roman"/>
        <charset val="134"/>
      </rPr>
      <t xml:space="preserve">                  4.4.1.3</t>
    </r>
    <r>
      <rPr>
        <sz val="10.5"/>
        <rFont val="宋体"/>
        <charset val="134"/>
      </rPr>
      <t>自备电厂（</t>
    </r>
    <r>
      <rPr>
        <sz val="10.5"/>
        <rFont val="Times New Roman"/>
        <charset val="134"/>
      </rPr>
      <t>GJ</t>
    </r>
    <r>
      <rPr>
        <sz val="10.5"/>
        <rFont val="宋体"/>
        <charset val="134"/>
      </rPr>
      <t>）</t>
    </r>
  </si>
  <si>
    <r>
      <rPr>
        <sz val="10.5"/>
        <rFont val="Times New Roman"/>
        <charset val="134"/>
      </rPr>
      <t xml:space="preserve">         4.4.2 </t>
    </r>
    <r>
      <rPr>
        <sz val="10.5"/>
        <rFont val="宋体"/>
        <charset val="134"/>
      </rPr>
      <t>对应的排放因子（</t>
    </r>
    <r>
      <rPr>
        <sz val="10.5"/>
        <rFont val="Times New Roman"/>
        <charset val="134"/>
      </rPr>
      <t>tCO</t>
    </r>
    <r>
      <rPr>
        <vertAlign val="subscript"/>
        <sz val="10.5"/>
        <rFont val="Times New Roman"/>
        <charset val="134"/>
      </rPr>
      <t>2</t>
    </r>
    <r>
      <rPr>
        <sz val="10.5"/>
        <rFont val="Times New Roman"/>
        <charset val="134"/>
      </rPr>
      <t>/GJ</t>
    </r>
    <r>
      <rPr>
        <sz val="10.5"/>
        <rFont val="宋体"/>
        <charset val="134"/>
      </rPr>
      <t>）</t>
    </r>
  </si>
  <si>
    <r>
      <rPr>
        <sz val="10.5"/>
        <rFont val="宋体"/>
        <charset val="134"/>
      </rPr>
      <t>对应的排放因子根据来源采用加权平均</t>
    </r>
    <r>
      <rPr>
        <sz val="10.5"/>
        <rFont val="Times New Roman"/>
        <charset val="134"/>
      </rPr>
      <t>,</t>
    </r>
    <r>
      <rPr>
        <sz val="10.5"/>
        <rFont val="宋体"/>
        <charset val="134"/>
      </rPr>
      <t>其中</t>
    </r>
    <r>
      <rPr>
        <sz val="10.5"/>
        <rFont val="Times New Roman"/>
        <charset val="134"/>
      </rPr>
      <t xml:space="preserve">:
− </t>
    </r>
    <r>
      <rPr>
        <sz val="10.5"/>
        <rFont val="宋体"/>
        <charset val="134"/>
      </rPr>
      <t>余热回收排放因子为</t>
    </r>
    <r>
      <rPr>
        <sz val="10.5"/>
        <rFont val="Times New Roman"/>
        <charset val="134"/>
      </rPr>
      <t>0</t>
    </r>
    <r>
      <rPr>
        <sz val="10.5"/>
        <rFont val="宋体"/>
        <charset val="134"/>
      </rPr>
      <t xml:space="preserve">；
</t>
    </r>
    <r>
      <rPr>
        <sz val="10.5"/>
        <rFont val="Times New Roman"/>
        <charset val="134"/>
      </rPr>
      <t xml:space="preserve">− </t>
    </r>
    <r>
      <rPr>
        <sz val="10.5"/>
        <rFont val="宋体"/>
        <charset val="134"/>
      </rPr>
      <t>如果是蒸汽锅炉供热，排放因子为锅炉排放量</t>
    </r>
    <r>
      <rPr>
        <sz val="10.5"/>
        <rFont val="Times New Roman"/>
        <charset val="134"/>
      </rPr>
      <t>/</t>
    </r>
    <r>
      <rPr>
        <sz val="10.5"/>
        <rFont val="宋体"/>
        <charset val="134"/>
      </rPr>
      <t>锅炉供热量；如果是自备电厂，排放因子参考</t>
    </r>
    <r>
      <rPr>
        <sz val="10.5"/>
        <rFont val="Times New Roman"/>
        <charset val="134"/>
      </rPr>
      <t>“</t>
    </r>
    <r>
      <rPr>
        <sz val="10.5"/>
        <rFont val="宋体"/>
        <charset val="134"/>
      </rPr>
      <t>自备电厂补充数据表</t>
    </r>
    <r>
      <rPr>
        <sz val="10.5"/>
        <rFont val="Times New Roman"/>
        <charset val="134"/>
      </rPr>
      <t>”</t>
    </r>
    <r>
      <rPr>
        <sz val="10.5"/>
        <rFont val="宋体"/>
        <charset val="134"/>
      </rPr>
      <t>中的供热碳排放强度的计算方法；若数据不可得，采用</t>
    </r>
    <r>
      <rPr>
        <sz val="10.5"/>
        <rFont val="Times New Roman"/>
        <charset val="134"/>
      </rPr>
      <t>0.11tCO</t>
    </r>
    <r>
      <rPr>
        <vertAlign val="subscript"/>
        <sz val="10.5"/>
        <rFont val="Times New Roman"/>
        <charset val="134"/>
      </rPr>
      <t>2</t>
    </r>
    <r>
      <rPr>
        <sz val="10.5"/>
        <rFont val="Times New Roman"/>
        <charset val="134"/>
      </rPr>
      <t>/GJ</t>
    </r>
  </si>
  <si>
    <r>
      <rPr>
        <sz val="10.5"/>
        <rFont val="Times New Roman"/>
        <charset val="134"/>
      </rPr>
      <t xml:space="preserve">                 4.4.2.1</t>
    </r>
    <r>
      <rPr>
        <sz val="10.5"/>
        <rFont val="宋体"/>
        <charset val="134"/>
      </rPr>
      <t>余热回收（</t>
    </r>
    <r>
      <rPr>
        <sz val="10.5"/>
        <rFont val="Times New Roman"/>
        <charset val="134"/>
      </rPr>
      <t>tCO</t>
    </r>
    <r>
      <rPr>
        <vertAlign val="subscript"/>
        <sz val="10.5"/>
        <rFont val="Times New Roman"/>
        <charset val="134"/>
      </rPr>
      <t>2</t>
    </r>
    <r>
      <rPr>
        <sz val="10.5"/>
        <rFont val="Times New Roman"/>
        <charset val="134"/>
      </rPr>
      <t>/GJ</t>
    </r>
    <r>
      <rPr>
        <sz val="10.5"/>
        <rFont val="宋体"/>
        <charset val="134"/>
      </rPr>
      <t>）</t>
    </r>
  </si>
  <si>
    <r>
      <rPr>
        <sz val="10.5"/>
        <rFont val="Times New Roman"/>
        <charset val="134"/>
      </rPr>
      <t xml:space="preserve">                 4.4.2.2</t>
    </r>
    <r>
      <rPr>
        <sz val="10.5"/>
        <rFont val="宋体"/>
        <charset val="134"/>
      </rPr>
      <t>蒸汽锅炉（</t>
    </r>
    <r>
      <rPr>
        <sz val="10.5"/>
        <rFont val="Times New Roman"/>
        <charset val="134"/>
      </rPr>
      <t>tCO</t>
    </r>
    <r>
      <rPr>
        <vertAlign val="subscript"/>
        <sz val="10.5"/>
        <rFont val="Times New Roman"/>
        <charset val="134"/>
      </rPr>
      <t>2</t>
    </r>
    <r>
      <rPr>
        <sz val="10.5"/>
        <rFont val="Times New Roman"/>
        <charset val="134"/>
      </rPr>
      <t>/GJ</t>
    </r>
    <r>
      <rPr>
        <sz val="10.5"/>
        <rFont val="宋体"/>
        <charset val="134"/>
      </rPr>
      <t>）</t>
    </r>
  </si>
  <si>
    <r>
      <rPr>
        <sz val="10.5"/>
        <rFont val="Times New Roman"/>
        <charset val="134"/>
      </rPr>
      <t xml:space="preserve">                 4.4.2.3</t>
    </r>
    <r>
      <rPr>
        <sz val="10.5"/>
        <rFont val="宋体"/>
        <charset val="134"/>
      </rPr>
      <t>自备电厂（</t>
    </r>
    <r>
      <rPr>
        <sz val="10.5"/>
        <rFont val="Times New Roman"/>
        <charset val="134"/>
      </rPr>
      <t>tCO</t>
    </r>
    <r>
      <rPr>
        <vertAlign val="subscript"/>
        <sz val="10.5"/>
        <rFont val="Times New Roman"/>
        <charset val="134"/>
      </rPr>
      <t>2</t>
    </r>
    <r>
      <rPr>
        <sz val="10.5"/>
        <rFont val="Times New Roman"/>
        <charset val="134"/>
      </rPr>
      <t>/GJ</t>
    </r>
    <r>
      <rPr>
        <sz val="10.5"/>
        <rFont val="宋体"/>
        <charset val="134"/>
      </rPr>
      <t>）</t>
    </r>
  </si>
  <si>
    <r>
      <rPr>
        <b/>
        <sz val="10.5"/>
        <rFont val="Times New Roman"/>
        <charset val="134"/>
      </rPr>
      <t xml:space="preserve">5 </t>
    </r>
    <r>
      <rPr>
        <b/>
        <sz val="10.5"/>
        <rFont val="宋体"/>
        <charset val="134"/>
      </rPr>
      <t>排放强度（单位：</t>
    </r>
    <r>
      <rPr>
        <b/>
        <sz val="10.5"/>
        <rFont val="Times New Roman"/>
        <charset val="134"/>
      </rPr>
      <t>tCO</t>
    </r>
    <r>
      <rPr>
        <b/>
        <vertAlign val="subscript"/>
        <sz val="10.5"/>
        <rFont val="Times New Roman"/>
        <charset val="134"/>
      </rPr>
      <t>2</t>
    </r>
    <r>
      <rPr>
        <b/>
        <sz val="10.5"/>
        <rFont val="Times New Roman"/>
        <charset val="134"/>
      </rPr>
      <t>/t</t>
    </r>
    <r>
      <rPr>
        <b/>
        <sz val="10.5"/>
        <rFont val="宋体"/>
        <charset val="134"/>
      </rPr>
      <t>）</t>
    </r>
  </si>
  <si>
    <r>
      <rPr>
        <sz val="10.5"/>
        <rFont val="Times New Roman"/>
        <charset val="134"/>
      </rPr>
      <t>−</t>
    </r>
    <r>
      <rPr>
        <sz val="7"/>
        <rFont val="Times New Roman"/>
        <charset val="134"/>
      </rPr>
      <t xml:space="preserve">        </t>
    </r>
    <r>
      <rPr>
        <sz val="10.5"/>
        <rFont val="宋体"/>
        <charset val="134"/>
      </rPr>
      <t>二氧化碳排放总量</t>
    </r>
    <r>
      <rPr>
        <sz val="10.5"/>
        <rFont val="Times New Roman"/>
        <charset val="134"/>
      </rPr>
      <t>/</t>
    </r>
    <r>
      <rPr>
        <sz val="10.5"/>
        <rFont val="宋体"/>
        <charset val="134"/>
      </rPr>
      <t>主营产品产量</t>
    </r>
  </si>
  <si>
    <r>
      <rPr>
        <sz val="10.5"/>
        <rFont val="Times New Roman"/>
        <charset val="134"/>
      </rPr>
      <t>−</t>
    </r>
    <r>
      <rPr>
        <sz val="7"/>
        <rFont val="Times New Roman"/>
        <charset val="134"/>
      </rPr>
      <t xml:space="preserve">        </t>
    </r>
    <r>
      <rPr>
        <sz val="10.5"/>
        <rFont val="宋体"/>
        <charset val="134"/>
      </rPr>
      <t>当属于本表说明</t>
    </r>
    <r>
      <rPr>
        <sz val="10.5"/>
        <rFont val="Times New Roman"/>
        <charset val="134"/>
      </rPr>
      <t>1</t>
    </r>
    <r>
      <rPr>
        <sz val="10.5"/>
        <rFont val="宋体"/>
        <charset val="134"/>
      </rPr>
      <t>中</t>
    </r>
    <r>
      <rPr>
        <sz val="10.5"/>
        <rFont val="Times New Roman"/>
        <charset val="134"/>
      </rPr>
      <t>“</t>
    </r>
    <r>
      <rPr>
        <sz val="10.5"/>
        <rFont val="宋体"/>
        <charset val="134"/>
      </rPr>
      <t>两类或两类以上的主营产品的二氧化碳排放活动数据不能分开核算时</t>
    </r>
    <r>
      <rPr>
        <sz val="10.5"/>
        <rFont val="Times New Roman"/>
        <charset val="134"/>
      </rPr>
      <t>”</t>
    </r>
    <r>
      <rPr>
        <sz val="10.5"/>
        <rFont val="宋体"/>
        <charset val="134"/>
      </rPr>
      <t>，主营产品的产量是各类产品产量的加和。</t>
    </r>
  </si>
  <si>
    <t>全部化工产品生产分厂（或车间）合计</t>
  </si>
  <si>
    <r>
      <rPr>
        <b/>
        <sz val="10.5"/>
        <rFont val="Times New Roman"/>
        <charset val="134"/>
      </rPr>
      <t xml:space="preserve">6 </t>
    </r>
    <r>
      <rPr>
        <b/>
        <sz val="10.5"/>
        <rFont val="宋体"/>
        <charset val="134"/>
      </rPr>
      <t>二氧化碳排放总量（</t>
    </r>
    <r>
      <rPr>
        <b/>
        <sz val="10.5"/>
        <rFont val="Times New Roman"/>
        <charset val="134"/>
      </rPr>
      <t>tCO</t>
    </r>
    <r>
      <rPr>
        <b/>
        <vertAlign val="subscript"/>
        <sz val="10.5"/>
        <rFont val="Times New Roman"/>
        <charset val="134"/>
      </rPr>
      <t>2</t>
    </r>
    <r>
      <rPr>
        <b/>
        <sz val="10.5"/>
        <rFont val="宋体"/>
        <charset val="134"/>
      </rPr>
      <t>）</t>
    </r>
  </si>
  <si>
    <t>所有其他化工产品分厂（或车间）的二氧化碳排放量总和</t>
  </si>
  <si>
    <t>说明：</t>
  </si>
  <si>
    <r>
      <rPr>
        <sz val="10.5"/>
        <rFont val="Times New Roman"/>
        <charset val="134"/>
      </rPr>
      <t>*1</t>
    </r>
    <r>
      <rPr>
        <sz val="10.5"/>
        <rFont val="宋体"/>
        <charset val="134"/>
      </rPr>
      <t>其他化工产品指除电石、合成氨、甲醇、尿素、纯碱、烧碱、电石法通用聚氯乙烯树脂等已经单独编写补充数据表的产品之外的化工产品。以生产该产品的主要生产系统为核算边界，核算和报告边界内所有生产设施产生的温室气体排放。不包括辅助生产系统（动力、供电、供水、化验、机修、库房、运输等）和附属生产系统包括生产指挥系统（厂部）和厂区内为生产服务的部门和单位（如职工食堂、车间浴室和保健站等）。</t>
    </r>
  </si>
  <si>
    <r>
      <rPr>
        <sz val="10.5"/>
        <rFont val="Times New Roman"/>
        <charset val="134"/>
      </rPr>
      <t>*2</t>
    </r>
    <r>
      <rPr>
        <sz val="10.5"/>
        <rFont val="宋体"/>
        <charset val="134"/>
      </rPr>
      <t>纳入报告范围内的每类主营产品应当单独填写表格。但是当两类或两类以上的主营产品的二氧化碳排放活动数据不能分开核算时，可以合并填写，并在</t>
    </r>
    <r>
      <rPr>
        <sz val="10.5"/>
        <rFont val="Times New Roman"/>
        <charset val="134"/>
      </rPr>
      <t>“</t>
    </r>
    <r>
      <rPr>
        <sz val="10.5"/>
        <rFont val="宋体"/>
        <charset val="134"/>
      </rPr>
      <t>计算方法或填写要求</t>
    </r>
    <r>
      <rPr>
        <sz val="10.5"/>
        <rFont val="Times New Roman"/>
        <charset val="134"/>
      </rPr>
      <t>”</t>
    </r>
    <r>
      <rPr>
        <sz val="10.5"/>
        <rFont val="宋体"/>
        <charset val="134"/>
      </rPr>
      <t>中作对应说明。</t>
    </r>
  </si>
  <si>
    <r>
      <rPr>
        <sz val="10.5"/>
        <rFont val="Times New Roman"/>
        <charset val="134"/>
      </rPr>
      <t xml:space="preserve">*3 </t>
    </r>
    <r>
      <rPr>
        <sz val="10.5"/>
        <rFont val="宋体"/>
        <charset val="134"/>
      </rPr>
      <t>填写时可删除此列所述的计算方法或填写要求。可在此列各行填写说明左列数值含义的具体内容。</t>
    </r>
  </si>
  <si>
    <r>
      <rPr>
        <sz val="10.5"/>
        <rFont val="Times New Roman"/>
        <charset val="134"/>
      </rPr>
      <t xml:space="preserve">*4 </t>
    </r>
    <r>
      <rPr>
        <sz val="10.5"/>
        <rFont val="宋体"/>
        <charset val="134"/>
      </rPr>
      <t>如果生产该种化工产品的分厂（或车间）生产多于</t>
    </r>
    <r>
      <rPr>
        <sz val="10.5"/>
        <rFont val="Times New Roman"/>
        <charset val="134"/>
      </rPr>
      <t>1</t>
    </r>
    <r>
      <rPr>
        <sz val="10.5"/>
        <rFont val="宋体"/>
        <charset val="134"/>
      </rPr>
      <t>个，请自行加行；如生产一种产品的多个车间的数据无法分开，可合并报送，并在</t>
    </r>
    <r>
      <rPr>
        <sz val="10.5"/>
        <rFont val="Times New Roman"/>
        <charset val="134"/>
      </rPr>
      <t>“</t>
    </r>
    <r>
      <rPr>
        <sz val="10.5"/>
        <rFont val="宋体"/>
        <charset val="134"/>
      </rPr>
      <t>计算方法或填写要求</t>
    </r>
    <r>
      <rPr>
        <sz val="10.5"/>
        <rFont val="Times New Roman"/>
        <charset val="134"/>
      </rPr>
      <t>”</t>
    </r>
    <r>
      <rPr>
        <sz val="10.5"/>
        <rFont val="宋体"/>
        <charset val="134"/>
      </rPr>
      <t>中作对应说明。</t>
    </r>
  </si>
  <si>
    <r>
      <rPr>
        <sz val="10.5"/>
        <rFont val="Times New Roman"/>
        <charset val="134"/>
      </rPr>
      <t xml:space="preserve">*5 </t>
    </r>
    <r>
      <rPr>
        <sz val="10.5"/>
        <rFont val="宋体"/>
        <charset val="134"/>
      </rPr>
      <t>如果企业有其他类型的化石燃料，请自行加行，一一列明并填数。</t>
    </r>
  </si>
  <si>
    <r>
      <rPr>
        <sz val="10.5"/>
        <rFont val="Times New Roman"/>
        <charset val="134"/>
      </rPr>
      <t xml:space="preserve">*6 </t>
    </r>
    <r>
      <rPr>
        <sz val="10.5"/>
        <rFont val="宋体"/>
        <charset val="134"/>
      </rPr>
      <t>如果有其他类型的含碳产品输出，应自行加行，一一列明并填数。</t>
    </r>
  </si>
  <si>
    <r>
      <rPr>
        <sz val="10.5"/>
        <rFont val="Times New Roman"/>
        <charset val="134"/>
      </rPr>
      <t>*7</t>
    </r>
    <r>
      <rPr>
        <sz val="10.5"/>
        <rFont val="宋体"/>
        <charset val="134"/>
      </rPr>
      <t>如有自备电厂请同时填报自备电厂补充数据表。</t>
    </r>
  </si>
  <si>
    <r>
      <rPr>
        <sz val="10.5"/>
        <rFont val="Times New Roman"/>
        <charset val="134"/>
      </rPr>
      <t>*8</t>
    </r>
    <r>
      <rPr>
        <sz val="11"/>
        <rFont val="宋体"/>
        <charset val="134"/>
      </rPr>
      <t>灰色的数值格子已内嵌公式，可以自动完成计算，请勿填写。</t>
    </r>
  </si>
  <si>
    <t>指南参考值</t>
  </si>
  <si>
    <t>燃料品种</t>
  </si>
  <si>
    <t>低位发热量</t>
  </si>
  <si>
    <t>热值单位</t>
  </si>
  <si>
    <t>单位热值碳含量</t>
  </si>
  <si>
    <t>含碳量单位</t>
  </si>
  <si>
    <t>碳氧化率</t>
  </si>
  <si>
    <t>固体燃料</t>
  </si>
  <si>
    <t>无烟煤</t>
  </si>
  <si>
    <t>GJ/t</t>
  </si>
  <si>
    <t>tC/GJ</t>
  </si>
  <si>
    <t>烟煤</t>
  </si>
  <si>
    <t>褐煤</t>
  </si>
  <si>
    <t>洗精煤</t>
  </si>
  <si>
    <t>其它洗煤</t>
  </si>
  <si>
    <t>煤制品</t>
  </si>
  <si>
    <t>焦炭</t>
  </si>
  <si>
    <t>液体燃料</t>
  </si>
  <si>
    <t>原油</t>
  </si>
  <si>
    <t>燃料油</t>
  </si>
  <si>
    <t>汽油</t>
  </si>
  <si>
    <t>柴油</t>
  </si>
  <si>
    <t>一般煤油</t>
  </si>
  <si>
    <t>石油焦</t>
  </si>
  <si>
    <t>液化天然气</t>
  </si>
  <si>
    <t>液化石油气</t>
  </si>
  <si>
    <t>焦油</t>
  </si>
  <si>
    <t>粗苯</t>
  </si>
  <si>
    <t>其它石油制品</t>
  </si>
  <si>
    <t>气体燃料</t>
  </si>
  <si>
    <t>炼厂干气</t>
  </si>
  <si>
    <t>焦炉煤气</t>
  </si>
  <si>
    <r>
      <rPr>
        <sz val="12"/>
        <rFont val="Times New Roman"/>
        <charset val="134"/>
      </rPr>
      <t>GJ/</t>
    </r>
    <r>
      <rPr>
        <sz val="12"/>
        <rFont val="宋体"/>
        <charset val="134"/>
      </rPr>
      <t>万</t>
    </r>
    <r>
      <rPr>
        <sz val="12"/>
        <rFont val="Times New Roman"/>
        <charset val="134"/>
      </rPr>
      <t>Nm</t>
    </r>
    <r>
      <rPr>
        <vertAlign val="superscript"/>
        <sz val="12"/>
        <rFont val="Times New Roman"/>
        <charset val="134"/>
      </rPr>
      <t>3</t>
    </r>
  </si>
  <si>
    <t>高炉煤气</t>
  </si>
  <si>
    <t>转炉煤气</t>
  </si>
  <si>
    <t>密闭电石炉炉气</t>
  </si>
  <si>
    <t>其它煤气</t>
  </si>
  <si>
    <t>天然气</t>
  </si>
  <si>
    <t>产品名称</t>
  </si>
  <si>
    <r>
      <rPr>
        <sz val="11"/>
        <rFont val="宋体"/>
        <charset val="134"/>
      </rPr>
      <t>含碳量（</t>
    </r>
    <r>
      <rPr>
        <sz val="11"/>
        <rFont val="Times New Roman"/>
        <charset val="134"/>
      </rPr>
      <t>tC/t</t>
    </r>
    <r>
      <rPr>
        <sz val="11"/>
        <rFont val="宋体"/>
        <charset val="134"/>
      </rPr>
      <t>）</t>
    </r>
  </si>
  <si>
    <t>%</t>
  </si>
  <si>
    <t>乙腈</t>
  </si>
  <si>
    <t>丙烯腈</t>
  </si>
  <si>
    <t>丁二烯</t>
  </si>
  <si>
    <t>炭黑</t>
  </si>
  <si>
    <t>乙烯</t>
  </si>
  <si>
    <t>二氯乙烷</t>
  </si>
  <si>
    <t>乙二醇</t>
  </si>
  <si>
    <t>环氧乙烷</t>
  </si>
  <si>
    <t>氰化氢</t>
  </si>
  <si>
    <t>甲醇</t>
  </si>
  <si>
    <t>甲烷</t>
  </si>
  <si>
    <t>乙烷</t>
  </si>
  <si>
    <t>丙烷</t>
  </si>
  <si>
    <t>丙烯</t>
  </si>
  <si>
    <t>氯乙烯单体</t>
  </si>
  <si>
    <t>尿素</t>
  </si>
  <si>
    <t>碳酸氢铵</t>
  </si>
  <si>
    <t>标准电石</t>
  </si>
</sst>
</file>

<file path=xl/styles.xml><?xml version="1.0" encoding="utf-8"?>
<styleSheet xmlns="http://schemas.openxmlformats.org/spreadsheetml/2006/main">
  <numFmts count="12">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
    <numFmt numFmtId="177" formatCode="0.00000_ "/>
    <numFmt numFmtId="178" formatCode="0.000_ "/>
    <numFmt numFmtId="179" formatCode="0.0000_);[Red]\(0.0000\)"/>
    <numFmt numFmtId="180" formatCode="0.00_ "/>
    <numFmt numFmtId="181" formatCode="0.0000_ "/>
    <numFmt numFmtId="182" formatCode="0_);[Red]\(0\)"/>
    <numFmt numFmtId="183" formatCode="0.00000_);[Red]\(0.00000\)"/>
  </numFmts>
  <fonts count="43">
    <font>
      <sz val="11"/>
      <color theme="1"/>
      <name val="宋体"/>
      <charset val="134"/>
      <scheme val="minor"/>
    </font>
    <font>
      <sz val="11"/>
      <name val="宋体"/>
      <charset val="134"/>
      <scheme val="minor"/>
    </font>
    <font>
      <sz val="12"/>
      <name val="宋体"/>
      <charset val="134"/>
    </font>
    <font>
      <sz val="12"/>
      <name val="Times New Roman"/>
      <charset val="134"/>
    </font>
    <font>
      <sz val="11"/>
      <name val="宋体"/>
      <charset val="134"/>
    </font>
    <font>
      <sz val="11"/>
      <name val="Times New Roman"/>
      <charset val="134"/>
    </font>
    <font>
      <sz val="20"/>
      <name val="方正小标宋简体"/>
      <charset val="134"/>
    </font>
    <font>
      <b/>
      <sz val="18"/>
      <name val="宋体"/>
      <charset val="134"/>
    </font>
    <font>
      <b/>
      <sz val="12"/>
      <name val="宋体"/>
      <charset val="134"/>
    </font>
    <font>
      <b/>
      <sz val="12"/>
      <name val="Times New Roman"/>
      <charset val="134"/>
    </font>
    <font>
      <u/>
      <sz val="10.5"/>
      <name val="Times New Roman"/>
      <charset val="134"/>
    </font>
    <font>
      <b/>
      <sz val="10.5"/>
      <name val="Times New Roman"/>
      <charset val="134"/>
    </font>
    <font>
      <sz val="10.5"/>
      <name val="Times New Roman"/>
      <charset val="134"/>
    </font>
    <font>
      <sz val="10.5"/>
      <name val="宋体"/>
      <charset val="134"/>
    </font>
    <font>
      <sz val="11"/>
      <color theme="1"/>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5"/>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b/>
      <sz val="11"/>
      <color theme="3"/>
      <name val="宋体"/>
      <charset val="134"/>
      <scheme val="minor"/>
    </font>
    <font>
      <b/>
      <sz val="11"/>
      <color rgb="FF3F3F3F"/>
      <name val="宋体"/>
      <charset val="0"/>
      <scheme val="minor"/>
    </font>
    <font>
      <b/>
      <sz val="11"/>
      <color theme="1"/>
      <name val="宋体"/>
      <charset val="0"/>
      <scheme val="minor"/>
    </font>
    <font>
      <sz val="11"/>
      <color rgb="FF006100"/>
      <name val="宋体"/>
      <charset val="0"/>
      <scheme val="minor"/>
    </font>
    <font>
      <vertAlign val="superscript"/>
      <sz val="12"/>
      <name val="Times New Roman"/>
      <charset val="134"/>
    </font>
    <font>
      <u/>
      <sz val="20"/>
      <name val="方正小标宋简体"/>
      <charset val="134"/>
    </font>
    <font>
      <vertAlign val="superscript"/>
      <sz val="18"/>
      <name val="方正小标宋简体"/>
      <charset val="134"/>
    </font>
    <font>
      <b/>
      <vertAlign val="superscript"/>
      <sz val="12"/>
      <name val="Times New Roman"/>
      <charset val="134"/>
    </font>
    <font>
      <vertAlign val="superscript"/>
      <sz val="10.5"/>
      <name val="Times New Roman"/>
      <charset val="134"/>
    </font>
    <font>
      <b/>
      <sz val="10.5"/>
      <name val="宋体"/>
      <charset val="134"/>
    </font>
    <font>
      <b/>
      <vertAlign val="superscript"/>
      <sz val="10.5"/>
      <name val="Times New Roman"/>
      <charset val="134"/>
    </font>
    <font>
      <b/>
      <vertAlign val="subscript"/>
      <sz val="10.5"/>
      <name val="Times New Roman"/>
      <charset val="134"/>
    </font>
    <font>
      <vertAlign val="subscript"/>
      <sz val="10.5"/>
      <name val="Times New Roman"/>
      <charset val="134"/>
    </font>
    <font>
      <sz val="7"/>
      <name val="Times New Roman"/>
      <charset val="134"/>
    </font>
  </fonts>
  <fills count="3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BFBFBF"/>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6"/>
        <bgColor indexed="64"/>
      </patternFill>
    </fill>
    <fill>
      <patternFill patternType="solid">
        <fgColor theme="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s>
  <borders count="37">
    <border>
      <left/>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thin">
        <color auto="1"/>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style="thin">
        <color auto="1"/>
      </right>
      <top/>
      <bottom style="thin">
        <color auto="1"/>
      </bottom>
      <diagonal/>
    </border>
    <border>
      <left style="medium">
        <color auto="1"/>
      </left>
      <right style="thin">
        <color auto="1"/>
      </right>
      <top style="thin">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4" fillId="20" borderId="0" applyNumberFormat="0" applyBorder="0" applyAlignment="0" applyProtection="0">
      <alignment vertical="center"/>
    </xf>
    <xf numFmtId="0" fontId="24" fillId="17" borderId="3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4" borderId="0" applyNumberFormat="0" applyBorder="0" applyAlignment="0" applyProtection="0">
      <alignment vertical="center"/>
    </xf>
    <xf numFmtId="0" fontId="21" fillId="11" borderId="0" applyNumberFormat="0" applyBorder="0" applyAlignment="0" applyProtection="0">
      <alignment vertical="center"/>
    </xf>
    <xf numFmtId="43" fontId="0" fillId="0" borderId="0" applyFont="0" applyFill="0" applyBorder="0" applyAlignment="0" applyProtection="0">
      <alignment vertical="center"/>
    </xf>
    <xf numFmtId="0" fontId="17" fillId="22"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8" borderId="30" applyNumberFormat="0" applyFont="0" applyAlignment="0" applyProtection="0">
      <alignment vertical="center"/>
    </xf>
    <xf numFmtId="0" fontId="17" fillId="16" borderId="0" applyNumberFormat="0" applyBorder="0" applyAlignment="0" applyProtection="0">
      <alignment vertical="center"/>
    </xf>
    <xf numFmtId="0" fontId="2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8" fillId="0" borderId="29" applyNumberFormat="0" applyFill="0" applyAlignment="0" applyProtection="0">
      <alignment vertical="center"/>
    </xf>
    <xf numFmtId="0" fontId="15" fillId="0" borderId="29" applyNumberFormat="0" applyFill="0" applyAlignment="0" applyProtection="0">
      <alignment vertical="center"/>
    </xf>
    <xf numFmtId="0" fontId="17" fillId="21" borderId="0" applyNumberFormat="0" applyBorder="0" applyAlignment="0" applyProtection="0">
      <alignment vertical="center"/>
    </xf>
    <xf numFmtId="0" fontId="29" fillId="0" borderId="34" applyNumberFormat="0" applyFill="0" applyAlignment="0" applyProtection="0">
      <alignment vertical="center"/>
    </xf>
    <xf numFmtId="0" fontId="17" fillId="7" borderId="0" applyNumberFormat="0" applyBorder="0" applyAlignment="0" applyProtection="0">
      <alignment vertical="center"/>
    </xf>
    <xf numFmtId="0" fontId="30" fillId="19" borderId="35" applyNumberFormat="0" applyAlignment="0" applyProtection="0">
      <alignment vertical="center"/>
    </xf>
    <xf numFmtId="0" fontId="25" fillId="19" borderId="32" applyNumberFormat="0" applyAlignment="0" applyProtection="0">
      <alignment vertical="center"/>
    </xf>
    <xf numFmtId="0" fontId="22" fillId="13" borderId="31" applyNumberFormat="0" applyAlignment="0" applyProtection="0">
      <alignment vertical="center"/>
    </xf>
    <xf numFmtId="0" fontId="14" fillId="23" borderId="0" applyNumberFormat="0" applyBorder="0" applyAlignment="0" applyProtection="0">
      <alignment vertical="center"/>
    </xf>
    <xf numFmtId="0" fontId="17" fillId="27" borderId="0" applyNumberFormat="0" applyBorder="0" applyAlignment="0" applyProtection="0">
      <alignment vertical="center"/>
    </xf>
    <xf numFmtId="0" fontId="26" fillId="0" borderId="33" applyNumberFormat="0" applyFill="0" applyAlignment="0" applyProtection="0">
      <alignment vertical="center"/>
    </xf>
    <xf numFmtId="0" fontId="31" fillId="0" borderId="36" applyNumberFormat="0" applyFill="0" applyAlignment="0" applyProtection="0">
      <alignment vertical="center"/>
    </xf>
    <xf numFmtId="0" fontId="32" fillId="30" borderId="0" applyNumberFormat="0" applyBorder="0" applyAlignment="0" applyProtection="0">
      <alignment vertical="center"/>
    </xf>
    <xf numFmtId="0" fontId="23" fillId="15" borderId="0" applyNumberFormat="0" applyBorder="0" applyAlignment="0" applyProtection="0">
      <alignment vertical="center"/>
    </xf>
    <xf numFmtId="0" fontId="14" fillId="5" borderId="0" applyNumberFormat="0" applyBorder="0" applyAlignment="0" applyProtection="0">
      <alignment vertical="center"/>
    </xf>
    <xf numFmtId="0" fontId="17" fillId="25" borderId="0" applyNumberFormat="0" applyBorder="0" applyAlignment="0" applyProtection="0">
      <alignment vertical="center"/>
    </xf>
    <xf numFmtId="0" fontId="14" fillId="18" borderId="0" applyNumberFormat="0" applyBorder="0" applyAlignment="0" applyProtection="0">
      <alignment vertical="center"/>
    </xf>
    <xf numFmtId="0" fontId="14" fillId="12" borderId="0" applyNumberFormat="0" applyBorder="0" applyAlignment="0" applyProtection="0">
      <alignment vertical="center"/>
    </xf>
    <xf numFmtId="0" fontId="14" fillId="29" borderId="0" applyNumberFormat="0" applyBorder="0" applyAlignment="0" applyProtection="0">
      <alignment vertical="center"/>
    </xf>
    <xf numFmtId="0" fontId="14" fillId="10" borderId="0" applyNumberFormat="0" applyBorder="0" applyAlignment="0" applyProtection="0">
      <alignment vertical="center"/>
    </xf>
    <xf numFmtId="0" fontId="17" fillId="24" borderId="0" applyNumberFormat="0" applyBorder="0" applyAlignment="0" applyProtection="0">
      <alignment vertical="center"/>
    </xf>
    <xf numFmtId="0" fontId="17" fillId="26" borderId="0" applyNumberFormat="0" applyBorder="0" applyAlignment="0" applyProtection="0">
      <alignment vertical="center"/>
    </xf>
    <xf numFmtId="0" fontId="14" fillId="28" borderId="0" applyNumberFormat="0" applyBorder="0" applyAlignment="0" applyProtection="0">
      <alignment vertical="center"/>
    </xf>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14" fillId="34" borderId="0" applyNumberFormat="0" applyBorder="0" applyAlignment="0" applyProtection="0">
      <alignment vertical="center"/>
    </xf>
    <xf numFmtId="0" fontId="17" fillId="9" borderId="0" applyNumberFormat="0" applyBorder="0" applyAlignment="0" applyProtection="0">
      <alignment vertical="center"/>
    </xf>
    <xf numFmtId="0" fontId="17" fillId="35" borderId="0" applyNumberFormat="0" applyBorder="0" applyAlignment="0" applyProtection="0">
      <alignment vertical="center"/>
    </xf>
    <xf numFmtId="0" fontId="14" fillId="31" borderId="0" applyNumberFormat="0" applyBorder="0" applyAlignment="0" applyProtection="0">
      <alignment vertical="center"/>
    </xf>
    <xf numFmtId="0" fontId="17" fillId="6" borderId="0" applyNumberFormat="0" applyBorder="0" applyAlignment="0" applyProtection="0">
      <alignment vertical="center"/>
    </xf>
  </cellStyleXfs>
  <cellXfs count="114">
    <xf numFmtId="0" fontId="0" fillId="0" borderId="0" xfId="0"/>
    <xf numFmtId="0" fontId="1" fillId="0" borderId="0" xfId="0" applyFont="1"/>
    <xf numFmtId="0" fontId="2" fillId="2" borderId="1" xfId="0" applyNumberFormat="1" applyFont="1" applyFill="1" applyBorder="1" applyAlignment="1" applyProtection="1">
      <alignment horizontal="center" vertical="center" wrapText="1"/>
    </xf>
    <xf numFmtId="0" fontId="3" fillId="2" borderId="2" xfId="0" applyNumberFormat="1" applyFont="1" applyFill="1" applyBorder="1" applyAlignment="1" applyProtection="1">
      <alignment horizontal="center" vertical="center" wrapText="1"/>
    </xf>
    <xf numFmtId="0" fontId="3" fillId="2" borderId="3" xfId="0" applyNumberFormat="1" applyFont="1" applyFill="1" applyBorder="1" applyAlignment="1" applyProtection="1">
      <alignment horizontal="center" vertical="center" wrapText="1"/>
    </xf>
    <xf numFmtId="0" fontId="1" fillId="2" borderId="4" xfId="0" applyFont="1" applyFill="1" applyBorder="1" applyAlignment="1">
      <alignment horizontal="center" vertical="center"/>
    </xf>
    <xf numFmtId="0" fontId="2" fillId="2" borderId="4" xfId="0" applyFont="1" applyFill="1" applyBorder="1" applyAlignment="1" applyProtection="1">
      <alignment horizontal="center" vertical="center" wrapText="1"/>
    </xf>
    <xf numFmtId="178" fontId="3" fillId="2" borderId="4" xfId="0" applyNumberFormat="1" applyFont="1" applyFill="1" applyBorder="1" applyAlignment="1" applyProtection="1">
      <alignment horizontal="center" vertical="center" wrapText="1"/>
    </xf>
    <xf numFmtId="177" fontId="3" fillId="2" borderId="4" xfId="0" applyNumberFormat="1" applyFont="1" applyFill="1" applyBorder="1" applyAlignment="1" applyProtection="1">
      <alignment horizontal="center" vertical="center" wrapText="1"/>
    </xf>
    <xf numFmtId="176" fontId="3" fillId="2" borderId="4" xfId="0" applyNumberFormat="1" applyFont="1" applyFill="1" applyBorder="1" applyAlignment="1" applyProtection="1">
      <alignment horizontal="center" vertical="center" wrapText="1"/>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0" xfId="0" applyFont="1" applyFill="1"/>
    <xf numFmtId="0" fontId="4" fillId="2" borderId="1" xfId="0" applyNumberFormat="1" applyFont="1" applyFill="1" applyBorder="1" applyAlignment="1">
      <alignment horizontal="center"/>
    </xf>
    <xf numFmtId="0" fontId="5" fillId="2" borderId="2" xfId="0" applyNumberFormat="1" applyFont="1" applyFill="1" applyBorder="1" applyAlignment="1">
      <alignment horizontal="center"/>
    </xf>
    <xf numFmtId="0" fontId="5" fillId="2" borderId="3" xfId="0" applyNumberFormat="1" applyFont="1" applyFill="1" applyBorder="1" applyAlignment="1">
      <alignment horizontal="center"/>
    </xf>
    <xf numFmtId="0" fontId="4" fillId="2" borderId="4" xfId="0" applyFont="1" applyFill="1" applyBorder="1"/>
    <xf numFmtId="0" fontId="4" fillId="2" borderId="4" xfId="0" applyFont="1" applyFill="1" applyBorder="1" applyAlignment="1">
      <alignment horizontal="center" vertical="center"/>
    </xf>
    <xf numFmtId="0" fontId="5" fillId="2" borderId="4" xfId="0" applyFont="1" applyFill="1" applyBorder="1" applyAlignment="1">
      <alignment horizontal="center"/>
    </xf>
    <xf numFmtId="179" fontId="5" fillId="2" borderId="4" xfId="0" applyNumberFormat="1" applyFont="1" applyFill="1" applyBorder="1"/>
    <xf numFmtId="180" fontId="5" fillId="2" borderId="4" xfId="0" applyNumberFormat="1" applyFont="1" applyFill="1" applyBorder="1"/>
    <xf numFmtId="0" fontId="3" fillId="2" borderId="0" xfId="0" applyFont="1" applyFill="1" applyAlignment="1">
      <alignment vertical="center"/>
    </xf>
    <xf numFmtId="0" fontId="5" fillId="2" borderId="0" xfId="0" applyFont="1" applyFill="1" applyBorder="1"/>
    <xf numFmtId="0" fontId="5" fillId="2" borderId="0" xfId="0" applyFont="1" applyFill="1"/>
    <xf numFmtId="0" fontId="5" fillId="2" borderId="0" xfId="0" applyFont="1" applyFill="1" applyAlignment="1">
      <alignment horizontal="center" vertical="center"/>
    </xf>
    <xf numFmtId="0" fontId="6" fillId="2" borderId="7" xfId="0" applyNumberFormat="1" applyFont="1" applyFill="1" applyBorder="1" applyAlignment="1" applyProtection="1">
      <alignment horizontal="center" vertical="center" wrapText="1"/>
      <protection locked="0"/>
    </xf>
    <xf numFmtId="0" fontId="6" fillId="2" borderId="7" xfId="0" applyNumberFormat="1" applyFont="1" applyFill="1" applyBorder="1" applyAlignment="1" applyProtection="1">
      <alignment horizontal="center" vertical="center"/>
      <protection locked="0"/>
    </xf>
    <xf numFmtId="0" fontId="7" fillId="2" borderId="0" xfId="0" applyFont="1" applyFill="1" applyAlignment="1">
      <alignment vertical="center"/>
    </xf>
    <xf numFmtId="0" fontId="8" fillId="3" borderId="8" xfId="0" applyFont="1" applyFill="1" applyBorder="1" applyAlignment="1">
      <alignment horizontal="center" vertical="center"/>
    </xf>
    <xf numFmtId="0" fontId="9" fillId="3" borderId="9" xfId="0" applyFont="1" applyFill="1" applyBorder="1" applyAlignment="1">
      <alignment horizontal="center" vertical="center"/>
    </xf>
    <xf numFmtId="0" fontId="9" fillId="2" borderId="10" xfId="0" applyFont="1" applyFill="1" applyBorder="1" applyAlignment="1" applyProtection="1">
      <alignment horizontal="center" vertical="center"/>
      <protection locked="0"/>
    </xf>
    <xf numFmtId="0" fontId="9" fillId="2" borderId="11" xfId="0" applyFont="1" applyFill="1" applyBorder="1" applyAlignment="1" applyProtection="1">
      <alignment horizontal="center" vertical="center"/>
      <protection locked="0"/>
    </xf>
    <xf numFmtId="0" fontId="9" fillId="2" borderId="12" xfId="0" applyFont="1" applyFill="1" applyBorder="1" applyAlignment="1" applyProtection="1">
      <alignment horizontal="center" vertical="center"/>
      <protection locked="0"/>
    </xf>
    <xf numFmtId="0" fontId="9" fillId="2" borderId="9" xfId="0" applyFont="1" applyFill="1" applyBorder="1" applyAlignment="1" applyProtection="1">
      <alignment horizontal="center" vertical="center"/>
      <protection locked="0"/>
    </xf>
    <xf numFmtId="0" fontId="8" fillId="3" borderId="4" xfId="0" applyFont="1" applyFill="1" applyBorder="1" applyAlignment="1">
      <alignment horizontal="center" vertical="center"/>
    </xf>
    <xf numFmtId="0" fontId="9" fillId="2" borderId="13" xfId="0" applyFont="1" applyFill="1" applyBorder="1" applyAlignment="1" applyProtection="1">
      <alignment horizontal="center" vertical="center"/>
      <protection locked="0"/>
    </xf>
    <xf numFmtId="0" fontId="9" fillId="3" borderId="11" xfId="0" applyFont="1" applyFill="1" applyBorder="1" applyAlignment="1">
      <alignment horizontal="center" vertical="center"/>
    </xf>
    <xf numFmtId="0" fontId="9" fillId="3" borderId="12" xfId="0" applyFont="1" applyFill="1" applyBorder="1" applyAlignment="1">
      <alignment horizontal="center" vertical="center"/>
    </xf>
    <xf numFmtId="0" fontId="9" fillId="3" borderId="14" xfId="0" applyFont="1" applyFill="1" applyBorder="1" applyAlignment="1">
      <alignment horizontal="center" vertical="center"/>
    </xf>
    <xf numFmtId="0" fontId="8" fillId="3" borderId="10" xfId="0" applyFont="1" applyFill="1" applyBorder="1" applyAlignment="1">
      <alignment horizontal="center" vertical="center"/>
    </xf>
    <xf numFmtId="0" fontId="8" fillId="3" borderId="14" xfId="0" applyFont="1" applyFill="1" applyBorder="1" applyAlignment="1">
      <alignment horizontal="center" vertical="center"/>
    </xf>
    <xf numFmtId="0" fontId="9" fillId="2" borderId="4" xfId="0" applyFont="1" applyFill="1" applyBorder="1" applyAlignment="1" applyProtection="1">
      <alignment horizontal="center" vertical="center"/>
      <protection locked="0"/>
    </xf>
    <xf numFmtId="0" fontId="8" fillId="4" borderId="8"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10" fillId="2" borderId="15" xfId="0" applyFont="1" applyFill="1" applyBorder="1" applyAlignment="1" applyProtection="1">
      <alignment horizontal="center" vertical="center" wrapText="1"/>
      <protection locked="0"/>
    </xf>
    <xf numFmtId="0" fontId="11" fillId="3" borderId="10" xfId="0" applyFont="1" applyFill="1" applyBorder="1" applyAlignment="1">
      <alignment horizontal="left" vertical="center" wrapText="1"/>
    </xf>
    <xf numFmtId="0" fontId="11" fillId="3" borderId="11"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3" fillId="2" borderId="4" xfId="0" applyFont="1" applyFill="1" applyBorder="1" applyAlignment="1" applyProtection="1">
      <alignment horizontal="center" vertical="center" wrapText="1"/>
      <protection locked="0"/>
    </xf>
    <xf numFmtId="0" fontId="12" fillId="3" borderId="13" xfId="0" applyFont="1" applyFill="1" applyBorder="1" applyAlignment="1">
      <alignment horizontal="justify" vertical="center" wrapText="1"/>
    </xf>
    <xf numFmtId="0" fontId="12" fillId="2" borderId="15" xfId="0" applyFont="1" applyFill="1" applyBorder="1" applyAlignment="1" applyProtection="1">
      <alignment horizontal="center" vertical="center" wrapText="1"/>
      <protection locked="0"/>
    </xf>
    <xf numFmtId="0" fontId="13" fillId="3" borderId="13" xfId="0" applyFont="1" applyFill="1" applyBorder="1" applyAlignment="1">
      <alignment horizontal="justify" vertical="center" wrapText="1"/>
    </xf>
    <xf numFmtId="181" fontId="3" fillId="3" borderId="4" xfId="0" applyNumberFormat="1" applyFont="1" applyFill="1" applyBorder="1" applyAlignment="1" applyProtection="1">
      <alignment horizontal="center" vertical="center" wrapText="1"/>
      <protection locked="0"/>
    </xf>
    <xf numFmtId="0" fontId="13" fillId="3" borderId="13" xfId="0" applyFont="1" applyFill="1" applyBorder="1" applyAlignment="1">
      <alignment horizontal="left" vertical="center" wrapText="1"/>
    </xf>
    <xf numFmtId="0" fontId="12" fillId="3" borderId="4" xfId="0" applyFont="1" applyFill="1" applyBorder="1" applyAlignment="1">
      <alignment vertical="center" wrapText="1"/>
    </xf>
    <xf numFmtId="0" fontId="12" fillId="2" borderId="4" xfId="0" applyFont="1" applyFill="1" applyBorder="1" applyAlignment="1">
      <alignment vertical="center" wrapText="1"/>
    </xf>
    <xf numFmtId="0" fontId="13" fillId="3" borderId="4" xfId="0" applyFont="1" applyFill="1" applyBorder="1" applyAlignment="1">
      <alignment vertical="center" wrapText="1"/>
    </xf>
    <xf numFmtId="181" fontId="3" fillId="2" borderId="4" xfId="0" applyNumberFormat="1" applyFont="1" applyFill="1" applyBorder="1" applyAlignment="1" applyProtection="1">
      <alignment horizontal="center" vertical="center" wrapText="1"/>
      <protection locked="0"/>
    </xf>
    <xf numFmtId="0" fontId="13" fillId="3" borderId="16" xfId="0" applyFont="1" applyFill="1" applyBorder="1" applyAlignment="1">
      <alignment horizontal="left" vertical="center" wrapText="1"/>
    </xf>
    <xf numFmtId="0" fontId="12" fillId="3" borderId="17" xfId="0" applyFont="1" applyFill="1" applyBorder="1" applyAlignment="1">
      <alignment horizontal="left" vertical="center" wrapText="1"/>
    </xf>
    <xf numFmtId="0" fontId="12" fillId="3" borderId="18"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9" fillId="3" borderId="4" xfId="0" applyNumberFormat="1" applyFont="1" applyFill="1" applyBorder="1" applyAlignment="1">
      <alignment horizontal="center" vertical="center" wrapText="1"/>
    </xf>
    <xf numFmtId="0" fontId="13" fillId="3" borderId="4" xfId="0" applyFont="1" applyFill="1" applyBorder="1" applyAlignment="1">
      <alignment horizontal="justify" vertical="center" wrapText="1"/>
    </xf>
    <xf numFmtId="182" fontId="9" fillId="3" borderId="4" xfId="0" applyNumberFormat="1" applyFont="1" applyFill="1" applyBorder="1" applyAlignment="1">
      <alignment horizontal="center" vertical="center" wrapText="1"/>
    </xf>
    <xf numFmtId="0" fontId="12" fillId="3" borderId="4" xfId="0" applyFont="1" applyFill="1" applyBorder="1" applyAlignment="1">
      <alignment horizontal="left" vertical="center" wrapText="1"/>
    </xf>
    <xf numFmtId="0" fontId="3" fillId="2" borderId="4" xfId="0" applyFont="1" applyFill="1" applyBorder="1" applyAlignment="1" applyProtection="1">
      <alignment horizontal="center" vertical="center"/>
      <protection locked="0"/>
    </xf>
    <xf numFmtId="179" fontId="3" fillId="2" borderId="4" xfId="0" applyNumberFormat="1" applyFont="1" applyFill="1" applyBorder="1" applyAlignment="1" applyProtection="1">
      <alignment horizontal="center" vertical="center"/>
      <protection locked="0"/>
    </xf>
    <xf numFmtId="0" fontId="12" fillId="3" borderId="4" xfId="0" applyFont="1" applyFill="1" applyBorder="1" applyAlignment="1">
      <alignment horizontal="justify" vertical="center" wrapText="1"/>
    </xf>
    <xf numFmtId="179" fontId="3" fillId="3" borderId="4" xfId="0" applyNumberFormat="1" applyFont="1" applyFill="1" applyBorder="1" applyAlignment="1">
      <alignment horizontal="center" vertical="center"/>
    </xf>
    <xf numFmtId="183" fontId="3" fillId="3" borderId="4" xfId="0" applyNumberFormat="1" applyFont="1" applyFill="1" applyBorder="1" applyAlignment="1">
      <alignment horizontal="center" vertical="center"/>
    </xf>
    <xf numFmtId="10" fontId="3" fillId="3" borderId="4" xfId="11" applyNumberFormat="1" applyFont="1" applyFill="1" applyBorder="1" applyAlignment="1">
      <alignment horizontal="center" vertical="center"/>
    </xf>
    <xf numFmtId="9" fontId="3" fillId="3" borderId="4" xfId="11" applyFont="1" applyFill="1" applyBorder="1" applyAlignment="1">
      <alignment horizontal="center" vertical="center"/>
    </xf>
    <xf numFmtId="0" fontId="12" fillId="0" borderId="4" xfId="0" applyFont="1" applyFill="1" applyBorder="1" applyAlignment="1" applyProtection="1">
      <alignment horizontal="center" vertical="center" wrapText="1"/>
      <protection locked="0"/>
    </xf>
    <xf numFmtId="0" fontId="13" fillId="3" borderId="4" xfId="0" applyNumberFormat="1" applyFont="1" applyFill="1" applyBorder="1" applyAlignment="1">
      <alignment vertical="center" wrapText="1"/>
    </xf>
    <xf numFmtId="179" fontId="3" fillId="2" borderId="4" xfId="0" applyNumberFormat="1" applyFont="1" applyFill="1" applyBorder="1" applyAlignment="1" applyProtection="1">
      <alignment horizontal="center" vertical="center" wrapText="1"/>
      <protection locked="0"/>
    </xf>
    <xf numFmtId="0" fontId="13" fillId="3" borderId="4" xfId="0" applyFont="1" applyFill="1" applyBorder="1" applyAlignment="1">
      <alignment horizontal="left" vertical="center" wrapText="1"/>
    </xf>
    <xf numFmtId="179" fontId="9" fillId="3" borderId="4" xfId="0" applyNumberFormat="1" applyFont="1" applyFill="1" applyBorder="1" applyAlignment="1">
      <alignment horizontal="center" vertical="center" wrapText="1"/>
    </xf>
    <xf numFmtId="179" fontId="3" fillId="3" borderId="4" xfId="0" applyNumberFormat="1" applyFont="1" applyFill="1" applyBorder="1" applyAlignment="1">
      <alignment horizontal="center" vertical="center" wrapText="1"/>
    </xf>
    <xf numFmtId="0" fontId="12" fillId="3" borderId="13" xfId="0" applyFont="1" applyFill="1" applyBorder="1" applyAlignment="1">
      <alignment horizontal="left" vertical="center" wrapText="1"/>
    </xf>
    <xf numFmtId="179" fontId="3" fillId="3" borderId="4" xfId="0" applyNumberFormat="1" applyFont="1" applyFill="1" applyBorder="1" applyAlignment="1" applyProtection="1">
      <alignment horizontal="center" vertical="center" wrapText="1"/>
      <protection locked="0"/>
    </xf>
    <xf numFmtId="0" fontId="12" fillId="3" borderId="17" xfId="0" applyFont="1" applyFill="1" applyBorder="1" applyAlignment="1">
      <alignment horizontal="left" vertical="center"/>
    </xf>
    <xf numFmtId="0" fontId="4" fillId="2" borderId="0" xfId="0" applyFont="1" applyFill="1"/>
    <xf numFmtId="0" fontId="12" fillId="3" borderId="18" xfId="0" applyFont="1" applyFill="1" applyBorder="1" applyAlignment="1">
      <alignment horizontal="left" vertical="center"/>
    </xf>
    <xf numFmtId="179" fontId="9" fillId="3" borderId="4" xfId="0" applyNumberFormat="1" applyFont="1" applyFill="1" applyBorder="1" applyAlignment="1" applyProtection="1">
      <alignment horizontal="center" vertical="center" wrapText="1"/>
      <protection locked="0"/>
    </xf>
    <xf numFmtId="0" fontId="12" fillId="3" borderId="10" xfId="0" applyFont="1" applyFill="1" applyBorder="1" applyAlignment="1">
      <alignment horizontal="left" vertical="center" wrapText="1"/>
    </xf>
    <xf numFmtId="0" fontId="12" fillId="3" borderId="11" xfId="0" applyFont="1" applyFill="1" applyBorder="1" applyAlignment="1">
      <alignment horizontal="left" vertical="center" wrapText="1"/>
    </xf>
    <xf numFmtId="0" fontId="12" fillId="3" borderId="9" xfId="0" applyFont="1" applyFill="1" applyBorder="1" applyAlignment="1">
      <alignment horizontal="left" vertical="center" wrapText="1"/>
    </xf>
    <xf numFmtId="0" fontId="11" fillId="3" borderId="19" xfId="0" applyFont="1" applyFill="1" applyBorder="1" applyAlignment="1">
      <alignment horizontal="left" vertical="center" wrapText="1"/>
    </xf>
    <xf numFmtId="0" fontId="11" fillId="3" borderId="20" xfId="0" applyFont="1" applyFill="1" applyBorder="1" applyAlignment="1">
      <alignment horizontal="left" vertical="center" wrapText="1"/>
    </xf>
    <xf numFmtId="0" fontId="11" fillId="3" borderId="21" xfId="0" applyFont="1" applyFill="1" applyBorder="1" applyAlignment="1">
      <alignment horizontal="left" vertical="center" wrapText="1"/>
    </xf>
    <xf numFmtId="0" fontId="12" fillId="3" borderId="18" xfId="0" applyFont="1" applyFill="1" applyBorder="1" applyAlignment="1">
      <alignment horizontal="justify" vertical="center" wrapText="1"/>
    </xf>
    <xf numFmtId="0" fontId="12" fillId="2" borderId="22" xfId="0" applyFont="1" applyFill="1" applyBorder="1" applyAlignment="1" applyProtection="1">
      <alignment horizontal="center" vertical="center" wrapText="1"/>
      <protection locked="0"/>
    </xf>
    <xf numFmtId="0" fontId="11" fillId="3" borderId="3"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13" fillId="2" borderId="23" xfId="0" applyFont="1" applyFill="1" applyBorder="1" applyAlignment="1" applyProtection="1">
      <alignment horizontal="center" vertical="center" wrapText="1"/>
      <protection locked="0"/>
    </xf>
    <xf numFmtId="0" fontId="11" fillId="3" borderId="5" xfId="0" applyFont="1" applyFill="1" applyBorder="1" applyAlignment="1">
      <alignment horizontal="left" vertical="center" wrapText="1"/>
    </xf>
    <xf numFmtId="179" fontId="3" fillId="2" borderId="5" xfId="0" applyNumberFormat="1" applyFont="1" applyFill="1" applyBorder="1" applyAlignment="1" applyProtection="1">
      <alignment horizontal="center" vertical="center" wrapText="1"/>
      <protection locked="0"/>
    </xf>
    <xf numFmtId="0" fontId="13" fillId="3" borderId="16" xfId="0" applyFont="1" applyFill="1" applyBorder="1" applyAlignment="1">
      <alignment horizontal="justify" vertical="center" wrapText="1"/>
    </xf>
    <xf numFmtId="0" fontId="13" fillId="2" borderId="24" xfId="0" applyFont="1" applyFill="1" applyBorder="1" applyAlignment="1">
      <alignment horizontal="justify" vertical="center"/>
    </xf>
    <xf numFmtId="0" fontId="5" fillId="2" borderId="25" xfId="0" applyFont="1" applyFill="1" applyBorder="1"/>
    <xf numFmtId="0" fontId="5" fillId="2" borderId="25" xfId="0" applyFont="1" applyFill="1" applyBorder="1" applyAlignment="1">
      <alignment horizontal="center" vertical="center"/>
    </xf>
    <xf numFmtId="0" fontId="5" fillId="2" borderId="26" xfId="0" applyFont="1" applyFill="1" applyBorder="1"/>
    <xf numFmtId="0" fontId="12" fillId="2" borderId="27"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28" xfId="0" applyFont="1" applyFill="1" applyBorder="1" applyAlignment="1">
      <alignment horizontal="left" vertical="center" wrapText="1"/>
    </xf>
    <xf numFmtId="0" fontId="12" fillId="2" borderId="27" xfId="0" applyFont="1" applyFill="1" applyBorder="1" applyAlignment="1">
      <alignment horizontal="left" wrapText="1"/>
    </xf>
    <xf numFmtId="0" fontId="12" fillId="2" borderId="0" xfId="0" applyFont="1" applyFill="1" applyBorder="1" applyAlignment="1">
      <alignment horizontal="left" wrapText="1"/>
    </xf>
    <xf numFmtId="0" fontId="12" fillId="2" borderId="28" xfId="0" applyFont="1" applyFill="1" applyBorder="1" applyAlignment="1">
      <alignment horizontal="left"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73"/>
  <sheetViews>
    <sheetView view="pageBreakPreview" zoomScaleNormal="85" zoomScaleSheetLayoutView="100" workbookViewId="0">
      <selection activeCell="F11" sqref="F11"/>
    </sheetView>
  </sheetViews>
  <sheetFormatPr defaultColWidth="9" defaultRowHeight="15" outlineLevelCol="7"/>
  <cols>
    <col min="1" max="1" width="13" style="24" customWidth="1"/>
    <col min="2" max="2" width="28.6666666666667" style="24" customWidth="1"/>
    <col min="3" max="3" width="14.2166666666667" style="24" customWidth="1"/>
    <col min="4" max="4" width="32.6666666666667" style="24" customWidth="1"/>
    <col min="5" max="5" width="21" style="25" customWidth="1"/>
    <col min="6" max="6" width="54.4416666666667" style="24" customWidth="1"/>
    <col min="7" max="16384" width="9" style="24"/>
  </cols>
  <sheetData>
    <row r="1" s="22" customFormat="1" ht="60.75" customHeight="1" spans="1:8">
      <c r="A1" s="26" t="s">
        <v>0</v>
      </c>
      <c r="B1" s="27"/>
      <c r="C1" s="27"/>
      <c r="D1" s="27"/>
      <c r="E1" s="27"/>
      <c r="F1" s="27"/>
      <c r="H1" s="28"/>
    </row>
    <row r="2" ht="20.1" customHeight="1" spans="1:6">
      <c r="A2" s="29" t="s">
        <v>1</v>
      </c>
      <c r="B2" s="30"/>
      <c r="C2" s="31"/>
      <c r="D2" s="32"/>
      <c r="E2" s="32"/>
      <c r="F2" s="33"/>
    </row>
    <row r="3" ht="20.1" customHeight="1" spans="1:6">
      <c r="A3" s="29" t="s">
        <v>2</v>
      </c>
      <c r="B3" s="30"/>
      <c r="C3" s="31"/>
      <c r="D3" s="34"/>
      <c r="E3" s="35" t="s">
        <v>3</v>
      </c>
      <c r="F3" s="36"/>
    </row>
    <row r="4" ht="20.1" customHeight="1" spans="1:6">
      <c r="A4" s="29" t="s">
        <v>4</v>
      </c>
      <c r="B4" s="37"/>
      <c r="C4" s="37"/>
      <c r="D4" s="37"/>
      <c r="E4" s="37"/>
      <c r="F4" s="38"/>
    </row>
    <row r="5" ht="20.1" customHeight="1" spans="1:6">
      <c r="A5" s="39"/>
      <c r="B5" s="35" t="s">
        <v>5</v>
      </c>
      <c r="C5" s="40" t="s">
        <v>6</v>
      </c>
      <c r="D5" s="30"/>
      <c r="E5" s="40" t="s">
        <v>7</v>
      </c>
      <c r="F5" s="38"/>
    </row>
    <row r="6" ht="20.1" customHeight="1" spans="1:6">
      <c r="A6" s="41" t="s">
        <v>8</v>
      </c>
      <c r="B6" s="42"/>
      <c r="C6" s="31"/>
      <c r="D6" s="34"/>
      <c r="E6" s="31"/>
      <c r="F6" s="33"/>
    </row>
    <row r="7" ht="20.1" customHeight="1" spans="1:6">
      <c r="A7" s="41" t="s">
        <v>9</v>
      </c>
      <c r="B7" s="42"/>
      <c r="C7" s="31"/>
      <c r="D7" s="34"/>
      <c r="E7" s="31"/>
      <c r="F7" s="33"/>
    </row>
    <row r="8" ht="20.1" customHeight="1" spans="1:6">
      <c r="A8" s="43" t="s">
        <v>10</v>
      </c>
      <c r="B8" s="44"/>
      <c r="C8" s="44"/>
      <c r="D8" s="45"/>
      <c r="E8" s="46" t="s">
        <v>11</v>
      </c>
      <c r="F8" s="47" t="s">
        <v>12</v>
      </c>
    </row>
    <row r="9" ht="23.25" customHeight="1" spans="1:6">
      <c r="A9" s="48" t="s">
        <v>13</v>
      </c>
      <c r="B9" s="49" t="s">
        <v>14</v>
      </c>
      <c r="C9" s="50"/>
      <c r="D9" s="51"/>
      <c r="E9" s="52"/>
      <c r="F9" s="53"/>
    </row>
    <row r="10" ht="20.1" customHeight="1" spans="1:6">
      <c r="A10" s="54"/>
      <c r="B10" s="49" t="s">
        <v>15</v>
      </c>
      <c r="C10" s="50"/>
      <c r="D10" s="51"/>
      <c r="E10" s="52"/>
      <c r="F10" s="55" t="s">
        <v>16</v>
      </c>
    </row>
    <row r="11" ht="76.5" customHeight="1" spans="1:6">
      <c r="A11" s="54"/>
      <c r="B11" s="49" t="s">
        <v>17</v>
      </c>
      <c r="C11" s="50"/>
      <c r="D11" s="51"/>
      <c r="E11" s="56">
        <f>SUM(E12:E14)</f>
        <v>0</v>
      </c>
      <c r="F11" s="57" t="s">
        <v>18</v>
      </c>
    </row>
    <row r="12" ht="25.5" customHeight="1" spans="1:6">
      <c r="A12" s="54"/>
      <c r="B12" s="58" t="s">
        <v>19</v>
      </c>
      <c r="C12" s="59"/>
      <c r="D12" s="60" t="s">
        <v>20</v>
      </c>
      <c r="E12" s="61"/>
      <c r="F12" s="62" t="s">
        <v>21</v>
      </c>
    </row>
    <row r="13" ht="19.5" customHeight="1" spans="1:6">
      <c r="A13" s="54"/>
      <c r="B13" s="58" t="s">
        <v>22</v>
      </c>
      <c r="C13" s="59"/>
      <c r="D13" s="60" t="s">
        <v>20</v>
      </c>
      <c r="E13" s="61"/>
      <c r="F13" s="63"/>
    </row>
    <row r="14" ht="21" customHeight="1" spans="1:6">
      <c r="A14" s="54"/>
      <c r="B14" s="58" t="s">
        <v>23</v>
      </c>
      <c r="C14" s="59"/>
      <c r="D14" s="60" t="s">
        <v>20</v>
      </c>
      <c r="E14" s="61"/>
      <c r="F14" s="64"/>
    </row>
    <row r="15" ht="20.1" customHeight="1" spans="1:6">
      <c r="A15" s="54"/>
      <c r="B15" s="65" t="s">
        <v>24</v>
      </c>
      <c r="C15" s="65"/>
      <c r="D15" s="65"/>
      <c r="E15" s="66" t="e">
        <f>E16+E29+E42+E53</f>
        <v>#DIV/0!</v>
      </c>
      <c r="F15" s="67" t="s">
        <v>25</v>
      </c>
    </row>
    <row r="16" ht="26.25" spans="1:6">
      <c r="A16" s="54"/>
      <c r="B16" s="65" t="s">
        <v>26</v>
      </c>
      <c r="C16" s="65"/>
      <c r="D16" s="65"/>
      <c r="E16" s="68">
        <f>(E17*E18*E19*E20+E21*E22*E23*E24+E25*E26*E27*E28)*44/12</f>
        <v>0</v>
      </c>
      <c r="F16" s="67" t="s">
        <v>27</v>
      </c>
    </row>
    <row r="17" ht="20.1" customHeight="1" spans="1:6">
      <c r="A17" s="54"/>
      <c r="B17" s="69" t="s">
        <v>28</v>
      </c>
      <c r="C17" s="70" t="s">
        <v>29</v>
      </c>
      <c r="D17" s="58" t="s">
        <v>30</v>
      </c>
      <c r="E17" s="71"/>
      <c r="F17" s="72"/>
    </row>
    <row r="18" ht="20.1" customHeight="1" spans="1:6">
      <c r="A18" s="54"/>
      <c r="B18" s="69"/>
      <c r="C18" s="70"/>
      <c r="D18" s="58" t="s">
        <v>31</v>
      </c>
      <c r="E18" s="73" t="str">
        <f>IF(C17='附录-指南参考值'!B3,'附录-指南参考值'!C3,IF(C17='附录-指南参考值'!B4,'附录-指南参考值'!C4,IF(C17='附录-指南参考值'!B5,'附录-指南参考值'!C5,IF(C17='附录-指南参考值'!B6,'附录-指南参考值'!C6,IF(C17='附录-指南参考值'!B7,'附录-指南参考值'!C7,IF(C17='附录-指南参考值'!B8,'附录-指南参考值'!C8,IF(C17='附录-指南参考值'!B9,'附录-指南参考值'!C9,IF(C17='附录-指南参考值'!B10,'附录-指南参考值'!C10,IF(C17='附录-指南参考值'!B11,'附录-指南参考值'!C11,IF(C17='附录-指南参考值'!B12,'附录-指南参考值'!C12,IF(C17='附录-指南参考值'!B13,'附录-指南参考值'!C13,IF(C17='附录-指南参考值'!B14,'附录-指南参考值'!C14,IF(C17='附录-指南参考值'!B15,'附录-指南参考值'!C15,IF(C17='附录-指南参考值'!B16,'附录-指南参考值'!C16,IF(C17='附录-指南参考值'!B17,'附录-指南参考值'!C17,IF(C17='附录-指南参考值'!B19,'附录-指南参考值'!C19,IF(C17='附录-指南参考值'!B20,'附录-指南参考值'!C20,IF(C17='附录-指南参考值'!B21,'附录-指南参考值'!C21,IF(C17='附录-指南参考值'!B18,'附录-指南参考值'!C18,IF(C17='附录-指南参考值'!B22,'附录-指南参考值'!C22,IF(C17='附录-指南参考值'!B23,'附录-指南参考值'!C23,IF(C17='附录-指南参考值'!B24,'附录-指南参考值'!C24,IF(C17='附录-指南参考值'!B25,'附录-指南参考值'!C25,IF(C17='附录-指南参考值'!B26,'附录-指南参考值'!C26,IF(C17='附录-指南参考值'!B27,'附录-指南参考值'!C27,"0")))))))))))))))))))))))))</f>
        <v>0</v>
      </c>
      <c r="F18" s="67" t="s">
        <v>32</v>
      </c>
    </row>
    <row r="19" ht="20.1" customHeight="1" spans="1:6">
      <c r="A19" s="54"/>
      <c r="B19" s="69"/>
      <c r="C19" s="70"/>
      <c r="D19" s="58" t="s">
        <v>33</v>
      </c>
      <c r="E19" s="74" t="str">
        <f>IF(C17='附录-指南参考值'!B3,'附录-指南参考值'!E3,IF(C17='附录-指南参考值'!B4,'附录-指南参考值'!E4,IF(C17='附录-指南参考值'!B5,'附录-指南参考值'!E5,IF(C17='附录-指南参考值'!B6,'附录-指南参考值'!E6,IF(C17='附录-指南参考值'!B7,'附录-指南参考值'!E7,IF(C17='附录-指南参考值'!B8,'附录-指南参考值'!E8,IF(C17='附录-指南参考值'!B9,'附录-指南参考值'!E9,IF(C17='附录-指南参考值'!B10,'附录-指南参考值'!E10,IF(C17='附录-指南参考值'!B11,'附录-指南参考值'!E11,IF(C17='附录-指南参考值'!B12,'附录-指南参考值'!E12,IF(C17='附录-指南参考值'!B13,'附录-指南参考值'!E13,IF(C17='附录-指南参考值'!B14,'附录-指南参考值'!E14,IF(C17='附录-指南参考值'!B15,'附录-指南参考值'!E15,IF(C17='附录-指南参考值'!B16,'附录-指南参考值'!E16,IF(C17='附录-指南参考值'!B17,'附录-指南参考值'!E17,IF(C17='附录-指南参考值'!B19,'附录-指南参考值'!E19,IF(C17='附录-指南参考值'!B20,'附录-指南参考值'!E20,IF(C17='附录-指南参考值'!B21,'附录-指南参考值'!E21,IF(C17='附录-指南参考值'!B18,'附录-指南参考值'!E18,IF(C17='附录-指南参考值'!B22,'附录-指南参考值'!E22,IF(C17='附录-指南参考值'!B23,'附录-指南参考值'!E23,IF(C17='附录-指南参考值'!B24,'附录-指南参考值'!E24,IF(C17='附录-指南参考值'!B25,'附录-指南参考值'!E25,IF(C17='附录-指南参考值'!B26,'附录-指南参考值'!E26,IF(C17='附录-指南参考值'!B27,'附录-指南参考值'!E27,"0")))))))))))))))))))))))))</f>
        <v>0</v>
      </c>
      <c r="F19" s="67" t="s">
        <v>32</v>
      </c>
    </row>
    <row r="20" ht="20.1" customHeight="1" spans="1:6">
      <c r="A20" s="54"/>
      <c r="B20" s="69"/>
      <c r="C20" s="70"/>
      <c r="D20" s="58" t="s">
        <v>34</v>
      </c>
      <c r="E20" s="75" t="str">
        <f>IF(C17='附录-指南参考值'!B3,'附录-指南参考值'!G3,IF(C17='附录-指南参考值'!B4,'附录-指南参考值'!G4,IF(C17='附录-指南参考值'!B5,'附录-指南参考值'!G5,IF(C17='附录-指南参考值'!B6,'附录-指南参考值'!G6,IF(C17='附录-指南参考值'!B7,'附录-指南参考值'!G7,IF(C17='附录-指南参考值'!B8,'附录-指南参考值'!G8,IF(C17='附录-指南参考值'!B9,'附录-指南参考值'!G9,IF(C17='附录-指南参考值'!B10,'附录-指南参考值'!G10,IF(C17='附录-指南参考值'!B11,'附录-指南参考值'!G11,IF(C17='附录-指南参考值'!B12,'附录-指南参考值'!G12,IF(C17='附录-指南参考值'!B13,'附录-指南参考值'!G13,IF(C17='附录-指南参考值'!B14,'附录-指南参考值'!G14,IF(C17='附录-指南参考值'!B15,'附录-指南参考值'!G15,IF(C17='附录-指南参考值'!B16,'附录-指南参考值'!G16,IF(C17='附录-指南参考值'!B17,'附录-指南参考值'!G17,IF(C17='附录-指南参考值'!B19,'附录-指南参考值'!G19,IF(C17='附录-指南参考值'!B20,'附录-指南参考值'!G20,IF(C17='附录-指南参考值'!B21,'附录-指南参考值'!G21,IF(C17='附录-指南参考值'!B18,'附录-指南参考值'!G18,IF(C17='附录-指南参考值'!B22,'附录-指南参考值'!G22,IF(C17='附录-指南参考值'!B23,'附录-指南参考值'!G23,IF(C17='附录-指南参考值'!B24,'附录-指南参考值'!G24,IF(C17='附录-指南参考值'!B25,'附录-指南参考值'!G25,IF(C17='附录-指南参考值'!B26,'附录-指南参考值'!G26,IF(C17='附录-指南参考值'!B27,'附录-指南参考值'!G27,"0")))))))))))))))))))))))))</f>
        <v>0</v>
      </c>
      <c r="F20" s="67" t="s">
        <v>32</v>
      </c>
    </row>
    <row r="21" ht="20.1" customHeight="1" spans="1:6">
      <c r="A21" s="54"/>
      <c r="B21" s="69" t="s">
        <v>35</v>
      </c>
      <c r="C21" s="70" t="s">
        <v>29</v>
      </c>
      <c r="D21" s="58" t="s">
        <v>36</v>
      </c>
      <c r="E21" s="71"/>
      <c r="F21" s="72"/>
    </row>
    <row r="22" ht="20.1" customHeight="1" spans="1:6">
      <c r="A22" s="54"/>
      <c r="B22" s="69"/>
      <c r="C22" s="70"/>
      <c r="D22" s="58" t="s">
        <v>37</v>
      </c>
      <c r="E22" s="73" t="str">
        <f>IF(C21='附录-指南参考值'!B3,'附录-指南参考值'!C3,IF(C21='附录-指南参考值'!B4,'附录-指南参考值'!C4,IF(C21='附录-指南参考值'!B5,'附录-指南参考值'!C5,IF(C21='附录-指南参考值'!B6,'附录-指南参考值'!C6,IF(C21='附录-指南参考值'!B7,'附录-指南参考值'!C7,IF(C21='附录-指南参考值'!B8,'附录-指南参考值'!C8,IF(C21='附录-指南参考值'!B9,'附录-指南参考值'!C9,IF(C21='附录-指南参考值'!B10,'附录-指南参考值'!C10,IF(C21='附录-指南参考值'!B11,'附录-指南参考值'!C11,IF(C21='附录-指南参考值'!B12,'附录-指南参考值'!C12,IF(C21='附录-指南参考值'!B13,'附录-指南参考值'!C13,IF(C21='附录-指南参考值'!B14,'附录-指南参考值'!C14,IF(C21='附录-指南参考值'!B15,'附录-指南参考值'!C15,IF(C21='附录-指南参考值'!B16,'附录-指南参考值'!C16,IF(C21='附录-指南参考值'!B17,'附录-指南参考值'!C17,IF(C21='附录-指南参考值'!B19,'附录-指南参考值'!C19,IF(C21='附录-指南参考值'!B20,'附录-指南参考值'!C20,IF(C21='附录-指南参考值'!B21,'附录-指南参考值'!C21,IF(C21='附录-指南参考值'!B18,'附录-指南参考值'!C18,IF(C21='附录-指南参考值'!B22,'附录-指南参考值'!C22,IF(C21='附录-指南参考值'!B23,'附录-指南参考值'!C23,IF(C21='附录-指南参考值'!B24,'附录-指南参考值'!C24,IF(C21='附录-指南参考值'!B25,'附录-指南参考值'!C25,IF(C21='附录-指南参考值'!B26,'附录-指南参考值'!C26,IF(C21='附录-指南参考值'!B27,'附录-指南参考值'!C27,"0")))))))))))))))))))))))))</f>
        <v>0</v>
      </c>
      <c r="F22" s="67" t="s">
        <v>32</v>
      </c>
    </row>
    <row r="23" ht="20.1" customHeight="1" spans="1:6">
      <c r="A23" s="54"/>
      <c r="B23" s="69"/>
      <c r="C23" s="70"/>
      <c r="D23" s="58" t="s">
        <v>38</v>
      </c>
      <c r="E23" s="74" t="str">
        <f>IF(C21='附录-指南参考值'!B3,'附录-指南参考值'!E3,IF(C21='附录-指南参考值'!B4,'附录-指南参考值'!E4,IF(C21='附录-指南参考值'!B5,'附录-指南参考值'!E5,IF(C21='附录-指南参考值'!B6,'附录-指南参考值'!E6,IF(C21='附录-指南参考值'!B7,'附录-指南参考值'!E7,IF(C21='附录-指南参考值'!B8,'附录-指南参考值'!E8,IF(C21='附录-指南参考值'!B9,'附录-指南参考值'!E9,IF(C21='附录-指南参考值'!B10,'附录-指南参考值'!E10,IF(C21='附录-指南参考值'!B11,'附录-指南参考值'!E11,IF(C21='附录-指南参考值'!B12,'附录-指南参考值'!E12,IF(C21='附录-指南参考值'!B13,'附录-指南参考值'!E13,IF(C21='附录-指南参考值'!B14,'附录-指南参考值'!E14,IF(C21='附录-指南参考值'!B15,'附录-指南参考值'!E15,IF(C21='附录-指南参考值'!B16,'附录-指南参考值'!E16,IF(C21='附录-指南参考值'!B17,'附录-指南参考值'!E17,IF(C21='附录-指南参考值'!B19,'附录-指南参考值'!E19,IF(C21='附录-指南参考值'!B20,'附录-指南参考值'!E20,IF(C21='附录-指南参考值'!B21,'附录-指南参考值'!E21,IF(C21='附录-指南参考值'!B18,'附录-指南参考值'!E18,IF(C21='附录-指南参考值'!B22,'附录-指南参考值'!E22,IF(C21='附录-指南参考值'!B23,'附录-指南参考值'!E23,IF(C21='附录-指南参考值'!B24,'附录-指南参考值'!E24,IF(C21='附录-指南参考值'!B25,'附录-指南参考值'!E25,IF(C21='附录-指南参考值'!B26,'附录-指南参考值'!E26,IF(C21='附录-指南参考值'!B27,'附录-指南参考值'!E27,"0")))))))))))))))))))))))))</f>
        <v>0</v>
      </c>
      <c r="F23" s="67" t="s">
        <v>32</v>
      </c>
    </row>
    <row r="24" ht="20.1" customHeight="1" spans="1:6">
      <c r="A24" s="54"/>
      <c r="B24" s="69"/>
      <c r="C24" s="70"/>
      <c r="D24" s="58" t="s">
        <v>39</v>
      </c>
      <c r="E24" s="76" t="str">
        <f>IF(C21='附录-指南参考值'!B3,'附录-指南参考值'!G3,IF(C21='附录-指南参考值'!B4,'附录-指南参考值'!G4,IF(C21='附录-指南参考值'!B5,'附录-指南参考值'!G5,IF(C21='附录-指南参考值'!B6,'附录-指南参考值'!G6,IF(C21='附录-指南参考值'!B7,'附录-指南参考值'!G7,IF(C21='附录-指南参考值'!B8,'附录-指南参考值'!G8,IF(C21='附录-指南参考值'!B9,'附录-指南参考值'!G9,IF(C21='附录-指南参考值'!B10,'附录-指南参考值'!G10,IF(C21='附录-指南参考值'!B11,'附录-指南参考值'!G11,IF(C21='附录-指南参考值'!B12,'附录-指南参考值'!G12,IF(C21='附录-指南参考值'!B13,'附录-指南参考值'!G13,IF(C21='附录-指南参考值'!B14,'附录-指南参考值'!G14,IF(C21='附录-指南参考值'!B15,'附录-指南参考值'!G15,IF(C21='附录-指南参考值'!B16,'附录-指南参考值'!G16,IF(C21='附录-指南参考值'!B17,'附录-指南参考值'!G17,IF(C21='附录-指南参考值'!B19,'附录-指南参考值'!G19,IF(C21='附录-指南参考值'!B20,'附录-指南参考值'!G20,IF(C21='附录-指南参考值'!B21,'附录-指南参考值'!G21,IF(C21='附录-指南参考值'!B18,'附录-指南参考值'!G18,IF(C21='附录-指南参考值'!B22,'附录-指南参考值'!G22,IF(C21='附录-指南参考值'!B23,'附录-指南参考值'!G23,IF(C21='附录-指南参考值'!B24,'附录-指南参考值'!G24,IF(C21='附录-指南参考值'!B25,'附录-指南参考值'!G25,IF(C21='附录-指南参考值'!B26,'附录-指南参考值'!G26,IF(C21='附录-指南参考值'!B27,'附录-指南参考值'!G27,"0")))))))))))))))))))))))))</f>
        <v>0</v>
      </c>
      <c r="F24" s="67" t="s">
        <v>32</v>
      </c>
    </row>
    <row r="25" ht="20.1" customHeight="1" spans="1:6">
      <c r="A25" s="54"/>
      <c r="B25" s="69" t="s">
        <v>40</v>
      </c>
      <c r="C25" s="70" t="s">
        <v>29</v>
      </c>
      <c r="D25" s="58" t="s">
        <v>41</v>
      </c>
      <c r="E25" s="71"/>
      <c r="F25" s="72"/>
    </row>
    <row r="26" ht="20.1" customHeight="1" spans="1:6">
      <c r="A26" s="54"/>
      <c r="B26" s="69"/>
      <c r="C26" s="70"/>
      <c r="D26" s="58" t="s">
        <v>42</v>
      </c>
      <c r="E26" s="73" t="str">
        <f>IF(C25='附录-指南参考值'!B3,'附录-指南参考值'!C3,IF(C25='附录-指南参考值'!B4,'附录-指南参考值'!C4,IF(C25='附录-指南参考值'!B5,'附录-指南参考值'!C5,IF(C25='附录-指南参考值'!B6,'附录-指南参考值'!C6,IF(C25='附录-指南参考值'!B7,'附录-指南参考值'!C7,IF(C25='附录-指南参考值'!B8,'附录-指南参考值'!C8,IF(C25='附录-指南参考值'!B9,'附录-指南参考值'!C9,IF(C25='附录-指南参考值'!B10,'附录-指南参考值'!C10,IF(C25='附录-指南参考值'!B11,'附录-指南参考值'!C11,IF(C25='附录-指南参考值'!B12,'附录-指南参考值'!C12,IF(C25='附录-指南参考值'!B13,'附录-指南参考值'!C13,IF(C25='附录-指南参考值'!B14,'附录-指南参考值'!C14,IF(C25='附录-指南参考值'!B15,'附录-指南参考值'!C15,IF(C25='附录-指南参考值'!B16,'附录-指南参考值'!C16,IF(C25='附录-指南参考值'!B17,'附录-指南参考值'!C17,IF(C25='附录-指南参考值'!B19,'附录-指南参考值'!C19,IF(C25='附录-指南参考值'!B20,'附录-指南参考值'!C20,IF(C25='附录-指南参考值'!B21,'附录-指南参考值'!C21,IF(C25='附录-指南参考值'!B18,'附录-指南参考值'!C18,IF(C25='附录-指南参考值'!B22,'附录-指南参考值'!C22,IF(C25='附录-指南参考值'!B23,'附录-指南参考值'!C23,IF(C25='附录-指南参考值'!B24,'附录-指南参考值'!C24,IF(C25='附录-指南参考值'!B25,'附录-指南参考值'!C25,IF(C25='附录-指南参考值'!B26,'附录-指南参考值'!C26,IF(C25='附录-指南参考值'!B27,'附录-指南参考值'!C27,"0")))))))))))))))))))))))))</f>
        <v>0</v>
      </c>
      <c r="F26" s="67" t="s">
        <v>32</v>
      </c>
    </row>
    <row r="27" ht="20.1" customHeight="1" spans="1:6">
      <c r="A27" s="54"/>
      <c r="B27" s="69"/>
      <c r="C27" s="70"/>
      <c r="D27" s="58" t="s">
        <v>43</v>
      </c>
      <c r="E27" s="74" t="str">
        <f>IF(C25='附录-指南参考值'!B3,'附录-指南参考值'!E3,IF(C25='附录-指南参考值'!B4,'附录-指南参考值'!E4,IF(C25='附录-指南参考值'!B5,'附录-指南参考值'!E5,IF(C25='附录-指南参考值'!B6,'附录-指南参考值'!E6,IF(C25='附录-指南参考值'!B7,'附录-指南参考值'!E7,IF(C25='附录-指南参考值'!B8,'附录-指南参考值'!E8,IF(C25='附录-指南参考值'!B9,'附录-指南参考值'!E9,IF(C25='附录-指南参考值'!B10,'附录-指南参考值'!E10,IF(C25='附录-指南参考值'!B11,'附录-指南参考值'!E11,IF(C25='附录-指南参考值'!B12,'附录-指南参考值'!E12,IF(C25='附录-指南参考值'!B13,'附录-指南参考值'!E13,IF(C25='附录-指南参考值'!B14,'附录-指南参考值'!E14,IF(C25='附录-指南参考值'!B15,'附录-指南参考值'!E15,IF(C25='附录-指南参考值'!B16,'附录-指南参考值'!E16,IF(C25='附录-指南参考值'!B17,'附录-指南参考值'!E17,IF(C25='附录-指南参考值'!B19,'附录-指南参考值'!E19,IF(C25='附录-指南参考值'!B20,'附录-指南参考值'!E20,IF(C25='附录-指南参考值'!B21,'附录-指南参考值'!E21,IF(C25='附录-指南参考值'!B18,'附录-指南参考值'!E18,IF(C25='附录-指南参考值'!B22,'附录-指南参考值'!E22,IF(C25='附录-指南参考值'!B23,'附录-指南参考值'!E23,IF(C25='附录-指南参考值'!B24,'附录-指南参考值'!E24,IF(C25='附录-指南参考值'!B25,'附录-指南参考值'!E25,IF(C25='附录-指南参考值'!B26,'附录-指南参考值'!E26,IF(C25='附录-指南参考值'!B27,'附录-指南参考值'!E27,"0")))))))))))))))))))))))))</f>
        <v>0</v>
      </c>
      <c r="F27" s="67" t="s">
        <v>32</v>
      </c>
    </row>
    <row r="28" ht="20.1" customHeight="1" spans="1:6">
      <c r="A28" s="54"/>
      <c r="B28" s="69"/>
      <c r="C28" s="70"/>
      <c r="D28" s="58" t="s">
        <v>44</v>
      </c>
      <c r="E28" s="76" t="str">
        <f>IF(C25='附录-指南参考值'!B3,'附录-指南参考值'!G3,IF(C25='附录-指南参考值'!B4,'附录-指南参考值'!G4,IF(C25='附录-指南参考值'!B5,'附录-指南参考值'!G5,IF(C25='附录-指南参考值'!B6,'附录-指南参考值'!G6,IF(C25='附录-指南参考值'!B7,'附录-指南参考值'!G7,IF(C25='附录-指南参考值'!B8,'附录-指南参考值'!G8,IF(C25='附录-指南参考值'!B9,'附录-指南参考值'!G9,IF(C25='附录-指南参考值'!B10,'附录-指南参考值'!G10,IF(C25='附录-指南参考值'!B11,'附录-指南参考值'!G11,IF(C25='附录-指南参考值'!B12,'附录-指南参考值'!G12,IF(C25='附录-指南参考值'!B13,'附录-指南参考值'!G13,IF(C25='附录-指南参考值'!B14,'附录-指南参考值'!G14,IF(C25='附录-指南参考值'!B15,'附录-指南参考值'!G15,IF(C25='附录-指南参考值'!B16,'附录-指南参考值'!G16,IF(C25='附录-指南参考值'!B17,'附录-指南参考值'!G17,IF(C25='附录-指南参考值'!B19,'附录-指南参考值'!G19,IF(C25='附录-指南参考值'!B20,'附录-指南参考值'!G20,IF(C25='附录-指南参考值'!B21,'附录-指南参考值'!G21,IF(C25='附录-指南参考值'!B18,'附录-指南参考值'!G18,IF(C25='附录-指南参考值'!B22,'附录-指南参考值'!G22,IF(C25='附录-指南参考值'!B23,'附录-指南参考值'!G23,IF(C25='附录-指南参考值'!B24,'附录-指南参考值'!G24,IF(C25='附录-指南参考值'!B25,'附录-指南参考值'!G25,IF(C25='附录-指南参考值'!B26,'附录-指南参考值'!G26,IF(C25='附录-指南参考值'!B27,'附录-指南参考值'!G27,"0")))))))))))))))))))))))))</f>
        <v>0</v>
      </c>
      <c r="F28" s="67" t="s">
        <v>32</v>
      </c>
    </row>
    <row r="29" ht="20.1" customHeight="1" spans="1:6">
      <c r="A29" s="54"/>
      <c r="B29" s="65" t="s">
        <v>45</v>
      </c>
      <c r="C29" s="65"/>
      <c r="D29" s="65"/>
      <c r="E29" s="68">
        <f>(E30*E31+E32*E33+E34*E35-E36*E37-E38*E39-E40*E41)*44/12</f>
        <v>0</v>
      </c>
      <c r="F29" s="72"/>
    </row>
    <row r="30" ht="20.1" customHeight="1" spans="1:6">
      <c r="A30" s="54"/>
      <c r="B30" s="69" t="s">
        <v>46</v>
      </c>
      <c r="C30" s="77" t="s">
        <v>47</v>
      </c>
      <c r="D30" s="78" t="s">
        <v>48</v>
      </c>
      <c r="E30" s="79"/>
      <c r="F30" s="69" t="s">
        <v>49</v>
      </c>
    </row>
    <row r="31" ht="20.1" customHeight="1" spans="1:6">
      <c r="A31" s="54"/>
      <c r="B31" s="69"/>
      <c r="C31" s="77"/>
      <c r="D31" s="78" t="s">
        <v>50</v>
      </c>
      <c r="E31" s="79"/>
      <c r="F31" s="69"/>
    </row>
    <row r="32" ht="20.1" customHeight="1" spans="1:6">
      <c r="A32" s="54"/>
      <c r="B32" s="69" t="s">
        <v>51</v>
      </c>
      <c r="C32" s="77" t="s">
        <v>47</v>
      </c>
      <c r="D32" s="78" t="s">
        <v>48</v>
      </c>
      <c r="E32" s="79"/>
      <c r="F32" s="69"/>
    </row>
    <row r="33" ht="20.1" customHeight="1" spans="1:6">
      <c r="A33" s="54"/>
      <c r="B33" s="69"/>
      <c r="C33" s="77"/>
      <c r="D33" s="78" t="s">
        <v>50</v>
      </c>
      <c r="E33" s="79"/>
      <c r="F33" s="69"/>
    </row>
    <row r="34" ht="20.1" customHeight="1" spans="1:6">
      <c r="A34" s="54"/>
      <c r="B34" s="69" t="s">
        <v>52</v>
      </c>
      <c r="C34" s="77" t="s">
        <v>47</v>
      </c>
      <c r="D34" s="78" t="s">
        <v>48</v>
      </c>
      <c r="E34" s="79"/>
      <c r="F34" s="69"/>
    </row>
    <row r="35" ht="20.1" customHeight="1" spans="1:6">
      <c r="A35" s="54"/>
      <c r="B35" s="69"/>
      <c r="C35" s="77"/>
      <c r="D35" s="78" t="s">
        <v>50</v>
      </c>
      <c r="E35" s="79"/>
      <c r="F35" s="69"/>
    </row>
    <row r="36" ht="20.1" customHeight="1" spans="1:6">
      <c r="A36" s="54"/>
      <c r="B36" s="69" t="s">
        <v>53</v>
      </c>
      <c r="C36" s="77" t="s">
        <v>47</v>
      </c>
      <c r="D36" s="78" t="s">
        <v>54</v>
      </c>
      <c r="E36" s="79"/>
      <c r="F36" s="80" t="s">
        <v>55</v>
      </c>
    </row>
    <row r="37" ht="20.1" customHeight="1" spans="1:6">
      <c r="A37" s="54"/>
      <c r="B37" s="69"/>
      <c r="C37" s="77"/>
      <c r="D37" s="78" t="s">
        <v>50</v>
      </c>
      <c r="E37" s="79"/>
      <c r="F37" s="69"/>
    </row>
    <row r="38" ht="20.1" customHeight="1" spans="1:6">
      <c r="A38" s="54"/>
      <c r="B38" s="69" t="s">
        <v>56</v>
      </c>
      <c r="C38" s="77" t="s">
        <v>47</v>
      </c>
      <c r="D38" s="78" t="s">
        <v>54</v>
      </c>
      <c r="E38" s="79"/>
      <c r="F38" s="69"/>
    </row>
    <row r="39" ht="20.1" customHeight="1" spans="1:6">
      <c r="A39" s="54"/>
      <c r="B39" s="69"/>
      <c r="C39" s="77"/>
      <c r="D39" s="78" t="s">
        <v>50</v>
      </c>
      <c r="E39" s="79"/>
      <c r="F39" s="69"/>
    </row>
    <row r="40" ht="20.1" customHeight="1" spans="1:6">
      <c r="A40" s="54"/>
      <c r="B40" s="69" t="s">
        <v>57</v>
      </c>
      <c r="C40" s="77" t="s">
        <v>47</v>
      </c>
      <c r="D40" s="78" t="s">
        <v>54</v>
      </c>
      <c r="E40" s="79"/>
      <c r="F40" s="69"/>
    </row>
    <row r="41" ht="20.1" customHeight="1" spans="1:6">
      <c r="A41" s="54"/>
      <c r="B41" s="69"/>
      <c r="C41" s="77"/>
      <c r="D41" s="78" t="s">
        <v>50</v>
      </c>
      <c r="E41" s="79"/>
      <c r="F41" s="69"/>
    </row>
    <row r="42" ht="20.1" customHeight="1" spans="1:6">
      <c r="A42" s="54"/>
      <c r="B42" s="65" t="s">
        <v>58</v>
      </c>
      <c r="C42" s="65"/>
      <c r="D42" s="65"/>
      <c r="E42" s="81" t="e">
        <f>E43*E48</f>
        <v>#DIV/0!</v>
      </c>
      <c r="F42" s="67" t="s">
        <v>59</v>
      </c>
    </row>
    <row r="43" ht="20.1" customHeight="1" spans="1:6">
      <c r="A43" s="54"/>
      <c r="B43" s="69" t="s">
        <v>60</v>
      </c>
      <c r="C43" s="69"/>
      <c r="D43" s="69"/>
      <c r="E43" s="82">
        <f>E44+E45+E46+E47</f>
        <v>0</v>
      </c>
      <c r="F43" s="67" t="s">
        <v>61</v>
      </c>
    </row>
    <row r="44" ht="20.1" customHeight="1" spans="1:6">
      <c r="A44" s="54"/>
      <c r="B44" s="69" t="s">
        <v>62</v>
      </c>
      <c r="C44" s="69"/>
      <c r="D44" s="69"/>
      <c r="E44" s="79"/>
      <c r="F44" s="57" t="s">
        <v>63</v>
      </c>
    </row>
    <row r="45" ht="20.1" customHeight="1" spans="1:6">
      <c r="A45" s="54"/>
      <c r="B45" s="69" t="s">
        <v>64</v>
      </c>
      <c r="C45" s="69"/>
      <c r="D45" s="69"/>
      <c r="E45" s="79"/>
      <c r="F45" s="83"/>
    </row>
    <row r="46" ht="20.1" customHeight="1" spans="1:6">
      <c r="A46" s="54"/>
      <c r="B46" s="69" t="s">
        <v>65</v>
      </c>
      <c r="C46" s="69"/>
      <c r="D46" s="69"/>
      <c r="E46" s="79"/>
      <c r="F46" s="83"/>
    </row>
    <row r="47" ht="20.1" customHeight="1" spans="1:6">
      <c r="A47" s="54"/>
      <c r="B47" s="69" t="s">
        <v>66</v>
      </c>
      <c r="C47" s="69"/>
      <c r="D47" s="69"/>
      <c r="E47" s="79"/>
      <c r="F47" s="83"/>
    </row>
    <row r="48" ht="20.1" customHeight="1" spans="1:6">
      <c r="A48" s="54"/>
      <c r="B48" s="69" t="s">
        <v>67</v>
      </c>
      <c r="C48" s="69"/>
      <c r="D48" s="69"/>
      <c r="E48" s="84" t="e">
        <f>SUMPRODUCT(E44:E47,E49:E52)/E43</f>
        <v>#DIV/0!</v>
      </c>
      <c r="F48" s="62" t="s">
        <v>68</v>
      </c>
    </row>
    <row r="49" ht="20.1" customHeight="1" spans="1:7">
      <c r="A49" s="54"/>
      <c r="B49" s="69" t="s">
        <v>69</v>
      </c>
      <c r="C49" s="69"/>
      <c r="D49" s="69"/>
      <c r="E49" s="82">
        <v>0.6101</v>
      </c>
      <c r="F49" s="85"/>
      <c r="G49" s="86"/>
    </row>
    <row r="50" ht="20.1" customHeight="1" spans="1:7">
      <c r="A50" s="54"/>
      <c r="B50" s="69" t="s">
        <v>70</v>
      </c>
      <c r="C50" s="69"/>
      <c r="D50" s="69"/>
      <c r="E50" s="82">
        <v>0.6101</v>
      </c>
      <c r="F50" s="85"/>
      <c r="G50" s="86"/>
    </row>
    <row r="51" ht="20.1" customHeight="1" spans="1:6">
      <c r="A51" s="54"/>
      <c r="B51" s="69" t="s">
        <v>71</v>
      </c>
      <c r="C51" s="69"/>
      <c r="D51" s="69"/>
      <c r="E51" s="82">
        <v>0</v>
      </c>
      <c r="F51" s="85"/>
    </row>
    <row r="52" ht="15.75" spans="1:6">
      <c r="A52" s="54"/>
      <c r="B52" s="69" t="s">
        <v>72</v>
      </c>
      <c r="C52" s="69"/>
      <c r="D52" s="69"/>
      <c r="E52" s="82">
        <v>0</v>
      </c>
      <c r="F52" s="87"/>
    </row>
    <row r="53" ht="20.1" customHeight="1" spans="1:6">
      <c r="A53" s="54"/>
      <c r="B53" s="65" t="s">
        <v>73</v>
      </c>
      <c r="C53" s="65"/>
      <c r="D53" s="65"/>
      <c r="E53" s="88" t="e">
        <f>E54*E58</f>
        <v>#DIV/0!</v>
      </c>
      <c r="F53" s="55" t="s">
        <v>74</v>
      </c>
    </row>
    <row r="54" ht="20.1" customHeight="1" spans="1:6">
      <c r="A54" s="54"/>
      <c r="B54" s="89" t="s">
        <v>75</v>
      </c>
      <c r="C54" s="90"/>
      <c r="D54" s="91"/>
      <c r="E54" s="84">
        <f>E55+E56+E57</f>
        <v>0</v>
      </c>
      <c r="F54" s="62" t="s">
        <v>76</v>
      </c>
    </row>
    <row r="55" ht="20.1" customHeight="1" spans="1:6">
      <c r="A55" s="54"/>
      <c r="B55" s="69" t="s">
        <v>77</v>
      </c>
      <c r="C55" s="69"/>
      <c r="D55" s="69"/>
      <c r="E55" s="79"/>
      <c r="F55" s="63"/>
    </row>
    <row r="56" ht="20.1" customHeight="1" spans="1:6">
      <c r="A56" s="54"/>
      <c r="B56" s="69" t="s">
        <v>78</v>
      </c>
      <c r="C56" s="69"/>
      <c r="D56" s="69"/>
      <c r="E56" s="79"/>
      <c r="F56" s="63"/>
    </row>
    <row r="57" ht="20.1" customHeight="1" spans="1:6">
      <c r="A57" s="54"/>
      <c r="B57" s="69" t="s">
        <v>79</v>
      </c>
      <c r="C57" s="69"/>
      <c r="D57" s="69"/>
      <c r="E57" s="79"/>
      <c r="F57" s="64"/>
    </row>
    <row r="58" ht="20.1" customHeight="1" spans="1:6">
      <c r="A58" s="54"/>
      <c r="B58" s="69" t="s">
        <v>80</v>
      </c>
      <c r="C58" s="69"/>
      <c r="D58" s="69"/>
      <c r="E58" s="84" t="e">
        <f>SUMPRODUCT(E55:E57,E59:E61)/E54</f>
        <v>#DIV/0!</v>
      </c>
      <c r="F58" s="57" t="s">
        <v>81</v>
      </c>
    </row>
    <row r="59" ht="20.1" customHeight="1" spans="1:6">
      <c r="A59" s="54"/>
      <c r="B59" s="69" t="s">
        <v>82</v>
      </c>
      <c r="C59" s="69"/>
      <c r="D59" s="69"/>
      <c r="E59" s="82">
        <v>0</v>
      </c>
      <c r="F59" s="83"/>
    </row>
    <row r="60" ht="20.1" customHeight="1" spans="1:6">
      <c r="A60" s="54"/>
      <c r="B60" s="69" t="s">
        <v>83</v>
      </c>
      <c r="C60" s="69"/>
      <c r="D60" s="69"/>
      <c r="E60" s="79"/>
      <c r="F60" s="83"/>
    </row>
    <row r="61" ht="20.1" customHeight="1" spans="1:6">
      <c r="A61" s="54"/>
      <c r="B61" s="69" t="s">
        <v>84</v>
      </c>
      <c r="C61" s="69"/>
      <c r="D61" s="69"/>
      <c r="E61" s="79"/>
      <c r="F61" s="83"/>
    </row>
    <row r="62" ht="20.1" customHeight="1" spans="1:6">
      <c r="A62" s="54"/>
      <c r="B62" s="92" t="s">
        <v>85</v>
      </c>
      <c r="C62" s="93"/>
      <c r="D62" s="94"/>
      <c r="E62" s="81" t="e">
        <f>E15/E11</f>
        <v>#DIV/0!</v>
      </c>
      <c r="F62" s="95" t="s">
        <v>86</v>
      </c>
    </row>
    <row r="63" ht="50.25" customHeight="1" spans="1:6">
      <c r="A63" s="96"/>
      <c r="B63" s="97"/>
      <c r="C63" s="98"/>
      <c r="D63" s="99"/>
      <c r="E63" s="81"/>
      <c r="F63" s="53" t="s">
        <v>87</v>
      </c>
    </row>
    <row r="64" ht="39" spans="1:6">
      <c r="A64" s="100" t="s">
        <v>88</v>
      </c>
      <c r="B64" s="101" t="s">
        <v>89</v>
      </c>
      <c r="C64" s="101"/>
      <c r="D64" s="101"/>
      <c r="E64" s="102"/>
      <c r="F64" s="103" t="s">
        <v>90</v>
      </c>
    </row>
    <row r="65" ht="20.1" customHeight="1" spans="1:6">
      <c r="A65" s="104" t="s">
        <v>91</v>
      </c>
      <c r="B65" s="105"/>
      <c r="C65" s="105"/>
      <c r="D65" s="105"/>
      <c r="E65" s="106"/>
      <c r="F65" s="107"/>
    </row>
    <row r="66" ht="46.5" customHeight="1" spans="1:6">
      <c r="A66" s="108" t="s">
        <v>92</v>
      </c>
      <c r="B66" s="109"/>
      <c r="C66" s="109"/>
      <c r="D66" s="109"/>
      <c r="E66" s="109"/>
      <c r="F66" s="110"/>
    </row>
    <row r="67" ht="20.1" customHeight="1" spans="1:6">
      <c r="A67" s="108" t="s">
        <v>93</v>
      </c>
      <c r="B67" s="109"/>
      <c r="C67" s="109"/>
      <c r="D67" s="109"/>
      <c r="E67" s="109"/>
      <c r="F67" s="110"/>
    </row>
    <row r="68" ht="20.1" customHeight="1" spans="1:6">
      <c r="A68" s="108" t="s">
        <v>94</v>
      </c>
      <c r="B68" s="109"/>
      <c r="C68" s="109"/>
      <c r="D68" s="109"/>
      <c r="E68" s="109"/>
      <c r="F68" s="110"/>
    </row>
    <row r="69" ht="18.75" customHeight="1" spans="1:6">
      <c r="A69" s="108" t="s">
        <v>95</v>
      </c>
      <c r="B69" s="109"/>
      <c r="C69" s="109"/>
      <c r="D69" s="109"/>
      <c r="E69" s="109"/>
      <c r="F69" s="110"/>
    </row>
    <row r="70" ht="17.25" customHeight="1" spans="1:6">
      <c r="A70" s="111" t="s">
        <v>96</v>
      </c>
      <c r="B70" s="112"/>
      <c r="C70" s="112"/>
      <c r="D70" s="112"/>
      <c r="E70" s="112"/>
      <c r="F70" s="113"/>
    </row>
    <row r="71" ht="17.25" customHeight="1" spans="1:6">
      <c r="A71" s="111" t="s">
        <v>97</v>
      </c>
      <c r="B71" s="112"/>
      <c r="C71" s="112"/>
      <c r="D71" s="112"/>
      <c r="E71" s="112"/>
      <c r="F71" s="113"/>
    </row>
    <row r="72" s="23" customFormat="1" ht="18.75" customHeight="1" spans="1:6">
      <c r="A72" s="111" t="s">
        <v>98</v>
      </c>
      <c r="B72" s="112"/>
      <c r="C72" s="112"/>
      <c r="D72" s="112"/>
      <c r="E72" s="112"/>
      <c r="F72" s="113"/>
    </row>
    <row r="73" s="23" customFormat="1" ht="18.6" customHeight="1" spans="1:6">
      <c r="A73" s="111" t="s">
        <v>99</v>
      </c>
      <c r="B73" s="112"/>
      <c r="C73" s="112"/>
      <c r="D73" s="112"/>
      <c r="E73" s="112"/>
      <c r="F73" s="113"/>
    </row>
  </sheetData>
  <sheetProtection formatCells="0" formatColumns="0" formatRows="0" insertRows="0" insertColumns="0" deleteColumns="0" deleteRows="0"/>
  <mergeCells count="76">
    <mergeCell ref="A1:F1"/>
    <mergeCell ref="A2:B2"/>
    <mergeCell ref="C2:F2"/>
    <mergeCell ref="A3:B3"/>
    <mergeCell ref="C3:D3"/>
    <mergeCell ref="A4:F4"/>
    <mergeCell ref="C5:D5"/>
    <mergeCell ref="E5:F5"/>
    <mergeCell ref="C6:D6"/>
    <mergeCell ref="E6:F6"/>
    <mergeCell ref="C7:D7"/>
    <mergeCell ref="E7:F7"/>
    <mergeCell ref="A8:D8"/>
    <mergeCell ref="B9:D9"/>
    <mergeCell ref="B10:D10"/>
    <mergeCell ref="B11:D11"/>
    <mergeCell ref="B15:D15"/>
    <mergeCell ref="B16:D16"/>
    <mergeCell ref="B29:D29"/>
    <mergeCell ref="B42:D42"/>
    <mergeCell ref="B43:D43"/>
    <mergeCell ref="B44:D44"/>
    <mergeCell ref="B45:D45"/>
    <mergeCell ref="B46:D46"/>
    <mergeCell ref="B47:D47"/>
    <mergeCell ref="B48:D48"/>
    <mergeCell ref="B49:D49"/>
    <mergeCell ref="B50:D50"/>
    <mergeCell ref="B51:D51"/>
    <mergeCell ref="B52:D52"/>
    <mergeCell ref="B53:D53"/>
    <mergeCell ref="B54:D54"/>
    <mergeCell ref="B55:D55"/>
    <mergeCell ref="B56:D56"/>
    <mergeCell ref="B57:D57"/>
    <mergeCell ref="B58:D58"/>
    <mergeCell ref="B59:D59"/>
    <mergeCell ref="B60:D60"/>
    <mergeCell ref="B61:D61"/>
    <mergeCell ref="B64:D64"/>
    <mergeCell ref="A66:F66"/>
    <mergeCell ref="A67:F67"/>
    <mergeCell ref="A68:F68"/>
    <mergeCell ref="A69:F69"/>
    <mergeCell ref="A70:F70"/>
    <mergeCell ref="A71:F71"/>
    <mergeCell ref="A72:F72"/>
    <mergeCell ref="A73:F73"/>
    <mergeCell ref="A9:A63"/>
    <mergeCell ref="B17:B20"/>
    <mergeCell ref="B21:B24"/>
    <mergeCell ref="B25:B28"/>
    <mergeCell ref="B30:B31"/>
    <mergeCell ref="B32:B33"/>
    <mergeCell ref="B34:B35"/>
    <mergeCell ref="B36:B37"/>
    <mergeCell ref="B38:B39"/>
    <mergeCell ref="B40:B41"/>
    <mergeCell ref="C17:C20"/>
    <mergeCell ref="C21:C24"/>
    <mergeCell ref="C25:C28"/>
    <mergeCell ref="C30:C31"/>
    <mergeCell ref="C32:C33"/>
    <mergeCell ref="C34:C35"/>
    <mergeCell ref="C36:C37"/>
    <mergeCell ref="C38:C39"/>
    <mergeCell ref="C40:C41"/>
    <mergeCell ref="E62:E63"/>
    <mergeCell ref="F12:F14"/>
    <mergeCell ref="F30:F35"/>
    <mergeCell ref="F36:F41"/>
    <mergeCell ref="F44:F47"/>
    <mergeCell ref="F48:F52"/>
    <mergeCell ref="F54:F57"/>
    <mergeCell ref="F58:F61"/>
    <mergeCell ref="B62:D63"/>
  </mergeCells>
  <dataValidations count="2">
    <dataValidation type="decimal" operator="between" allowBlank="1" showInputMessage="1" showErrorMessage="1" sqref="E20 E24 E28">
      <formula1>0</formula1>
      <formula2>1</formula2>
    </dataValidation>
    <dataValidation type="list" allowBlank="1" showInputMessage="1" showErrorMessage="1" sqref="C17:C41">
      <formula1>'附录-指南参考值'!$B$3:$B$27</formula1>
    </dataValidation>
  </dataValidations>
  <pageMargins left="0.707638888888889" right="0.707638888888889" top="0.747916666666667" bottom="0.747916666666667" header="0.313888888888889" footer="0.313888888888889"/>
  <pageSetup paperSize="9" scale="81" fitToHeight="0" orientation="landscape"/>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50"/>
  <sheetViews>
    <sheetView tabSelected="1" view="pageBreakPreview" zoomScaleNormal="85" zoomScaleSheetLayoutView="100" workbookViewId="0">
      <selection activeCell="A1" sqref="A1:G1"/>
    </sheetView>
  </sheetViews>
  <sheetFormatPr defaultColWidth="9" defaultRowHeight="13.5" outlineLevelCol="6"/>
  <cols>
    <col min="1" max="1" width="11.8833333333333" style="1" customWidth="1"/>
    <col min="2" max="2" width="15.8833333333333" style="1" customWidth="1"/>
    <col min="3" max="7" width="15.6666666666667" style="1" customWidth="1"/>
    <col min="8" max="16384" width="9" style="1"/>
  </cols>
  <sheetData>
    <row r="1" ht="14.25" spans="1:7">
      <c r="A1" s="2" t="s">
        <v>100</v>
      </c>
      <c r="B1" s="3"/>
      <c r="C1" s="3"/>
      <c r="D1" s="3"/>
      <c r="E1" s="3"/>
      <c r="F1" s="3"/>
      <c r="G1" s="4"/>
    </row>
    <row r="2" ht="21" customHeight="1" spans="1:7">
      <c r="A2" s="5" t="s">
        <v>101</v>
      </c>
      <c r="B2" s="5"/>
      <c r="C2" s="6" t="s">
        <v>102</v>
      </c>
      <c r="D2" s="6" t="s">
        <v>103</v>
      </c>
      <c r="E2" s="6" t="s">
        <v>104</v>
      </c>
      <c r="F2" s="6" t="s">
        <v>105</v>
      </c>
      <c r="G2" s="6" t="s">
        <v>106</v>
      </c>
    </row>
    <row r="3" ht="21" customHeight="1" spans="1:7">
      <c r="A3" s="5" t="s">
        <v>107</v>
      </c>
      <c r="B3" s="6" t="s">
        <v>108</v>
      </c>
      <c r="C3" s="7">
        <v>26.7</v>
      </c>
      <c r="D3" s="7" t="s">
        <v>109</v>
      </c>
      <c r="E3" s="8">
        <v>0.02749</v>
      </c>
      <c r="F3" s="8" t="s">
        <v>110</v>
      </c>
      <c r="G3" s="9">
        <v>0.94</v>
      </c>
    </row>
    <row r="4" ht="15.75" spans="1:7">
      <c r="A4" s="5"/>
      <c r="B4" s="6" t="s">
        <v>111</v>
      </c>
      <c r="C4" s="7">
        <v>19.57</v>
      </c>
      <c r="D4" s="7" t="s">
        <v>109</v>
      </c>
      <c r="E4" s="8">
        <v>0.02618</v>
      </c>
      <c r="F4" s="8" t="s">
        <v>110</v>
      </c>
      <c r="G4" s="9">
        <v>0.93</v>
      </c>
    </row>
    <row r="5" ht="15.75" spans="1:7">
      <c r="A5" s="5"/>
      <c r="B5" s="6" t="s">
        <v>112</v>
      </c>
      <c r="C5" s="7">
        <v>14.08</v>
      </c>
      <c r="D5" s="7" t="s">
        <v>109</v>
      </c>
      <c r="E5" s="8">
        <v>0.028</v>
      </c>
      <c r="F5" s="8" t="s">
        <v>110</v>
      </c>
      <c r="G5" s="9">
        <v>0.96</v>
      </c>
    </row>
    <row r="6" ht="15.75" spans="1:7">
      <c r="A6" s="5"/>
      <c r="B6" s="6" t="s">
        <v>113</v>
      </c>
      <c r="C6" s="7">
        <v>26.334</v>
      </c>
      <c r="D6" s="7" t="s">
        <v>109</v>
      </c>
      <c r="E6" s="8">
        <v>0.0254</v>
      </c>
      <c r="F6" s="8" t="s">
        <v>110</v>
      </c>
      <c r="G6" s="9">
        <v>0.9</v>
      </c>
    </row>
    <row r="7" ht="15.75" spans="1:7">
      <c r="A7" s="5"/>
      <c r="B7" s="6" t="s">
        <v>114</v>
      </c>
      <c r="C7" s="7">
        <v>8.363</v>
      </c>
      <c r="D7" s="7" t="s">
        <v>109</v>
      </c>
      <c r="E7" s="8">
        <v>0.0254</v>
      </c>
      <c r="F7" s="8" t="s">
        <v>110</v>
      </c>
      <c r="G7" s="9">
        <v>0.9</v>
      </c>
    </row>
    <row r="8" ht="15.75" spans="1:7">
      <c r="A8" s="5"/>
      <c r="B8" s="6" t="s">
        <v>115</v>
      </c>
      <c r="C8" s="7">
        <v>17.46</v>
      </c>
      <c r="D8" s="7" t="s">
        <v>109</v>
      </c>
      <c r="E8" s="8">
        <v>0.0336</v>
      </c>
      <c r="F8" s="8" t="s">
        <v>110</v>
      </c>
      <c r="G8" s="9">
        <v>0.9</v>
      </c>
    </row>
    <row r="9" ht="15.75" spans="1:7">
      <c r="A9" s="5"/>
      <c r="B9" s="6" t="s">
        <v>116</v>
      </c>
      <c r="C9" s="7">
        <v>28.447</v>
      </c>
      <c r="D9" s="7" t="s">
        <v>109</v>
      </c>
      <c r="E9" s="8">
        <v>0.0294</v>
      </c>
      <c r="F9" s="8" t="s">
        <v>110</v>
      </c>
      <c r="G9" s="9">
        <v>0.93</v>
      </c>
    </row>
    <row r="10" ht="15.75" spans="1:7">
      <c r="A10" s="10" t="s">
        <v>117</v>
      </c>
      <c r="B10" s="6" t="s">
        <v>118</v>
      </c>
      <c r="C10" s="7">
        <v>42.62</v>
      </c>
      <c r="D10" s="7" t="s">
        <v>109</v>
      </c>
      <c r="E10" s="8">
        <v>0.0201</v>
      </c>
      <c r="F10" s="8" t="s">
        <v>110</v>
      </c>
      <c r="G10" s="9">
        <v>0.98</v>
      </c>
    </row>
    <row r="11" ht="15.75" spans="1:7">
      <c r="A11" s="11"/>
      <c r="B11" s="6" t="s">
        <v>119</v>
      </c>
      <c r="C11" s="7">
        <v>40.19</v>
      </c>
      <c r="D11" s="7" t="s">
        <v>109</v>
      </c>
      <c r="E11" s="8">
        <v>0.0211</v>
      </c>
      <c r="F11" s="8" t="s">
        <v>110</v>
      </c>
      <c r="G11" s="9">
        <v>0.98</v>
      </c>
    </row>
    <row r="12" ht="15.75" spans="1:7">
      <c r="A12" s="11"/>
      <c r="B12" s="6" t="s">
        <v>120</v>
      </c>
      <c r="C12" s="7">
        <v>44.8</v>
      </c>
      <c r="D12" s="7" t="s">
        <v>109</v>
      </c>
      <c r="E12" s="8">
        <v>0.0189</v>
      </c>
      <c r="F12" s="8" t="s">
        <v>110</v>
      </c>
      <c r="G12" s="9">
        <v>0.98</v>
      </c>
    </row>
    <row r="13" ht="15.75" spans="1:7">
      <c r="A13" s="11"/>
      <c r="B13" s="6" t="s">
        <v>121</v>
      </c>
      <c r="C13" s="7">
        <v>43.33</v>
      </c>
      <c r="D13" s="7" t="s">
        <v>109</v>
      </c>
      <c r="E13" s="8">
        <v>0.0202</v>
      </c>
      <c r="F13" s="8" t="s">
        <v>110</v>
      </c>
      <c r="G13" s="9">
        <v>0.98</v>
      </c>
    </row>
    <row r="14" ht="15.75" spans="1:7">
      <c r="A14" s="11"/>
      <c r="B14" s="6" t="s">
        <v>122</v>
      </c>
      <c r="C14" s="7">
        <v>44.75</v>
      </c>
      <c r="D14" s="7" t="s">
        <v>109</v>
      </c>
      <c r="E14" s="8">
        <v>0.0196</v>
      </c>
      <c r="F14" s="8" t="s">
        <v>110</v>
      </c>
      <c r="G14" s="9">
        <v>0.98</v>
      </c>
    </row>
    <row r="15" ht="15.75" spans="1:7">
      <c r="A15" s="11"/>
      <c r="B15" s="6" t="s">
        <v>123</v>
      </c>
      <c r="C15" s="7">
        <v>31.998</v>
      </c>
      <c r="D15" s="7" t="s">
        <v>109</v>
      </c>
      <c r="E15" s="8">
        <v>0.0275</v>
      </c>
      <c r="F15" s="8" t="s">
        <v>110</v>
      </c>
      <c r="G15" s="9">
        <v>0.98</v>
      </c>
    </row>
    <row r="16" ht="15.75" spans="1:7">
      <c r="A16" s="11"/>
      <c r="B16" s="6" t="s">
        <v>124</v>
      </c>
      <c r="C16" s="7">
        <v>41.868</v>
      </c>
      <c r="D16" s="7" t="s">
        <v>109</v>
      </c>
      <c r="E16" s="8">
        <v>0.0172</v>
      </c>
      <c r="F16" s="8" t="s">
        <v>110</v>
      </c>
      <c r="G16" s="9">
        <v>0.98</v>
      </c>
    </row>
    <row r="17" ht="15.75" spans="1:7">
      <c r="A17" s="11"/>
      <c r="B17" s="6" t="s">
        <v>125</v>
      </c>
      <c r="C17" s="7">
        <v>47.31</v>
      </c>
      <c r="D17" s="7" t="s">
        <v>109</v>
      </c>
      <c r="E17" s="8">
        <v>0.0172</v>
      </c>
      <c r="F17" s="8" t="s">
        <v>110</v>
      </c>
      <c r="G17" s="9">
        <v>0.98</v>
      </c>
    </row>
    <row r="18" ht="15.75" spans="1:7">
      <c r="A18" s="11"/>
      <c r="B18" s="6" t="s">
        <v>126</v>
      </c>
      <c r="C18" s="7">
        <v>33.453</v>
      </c>
      <c r="D18" s="7" t="s">
        <v>109</v>
      </c>
      <c r="E18" s="8">
        <v>0.022</v>
      </c>
      <c r="F18" s="8" t="s">
        <v>110</v>
      </c>
      <c r="G18" s="9">
        <v>0.98</v>
      </c>
    </row>
    <row r="19" ht="15.75" spans="1:7">
      <c r="A19" s="11"/>
      <c r="B19" s="6" t="s">
        <v>127</v>
      </c>
      <c r="C19" s="7">
        <v>41.816</v>
      </c>
      <c r="D19" s="7" t="s">
        <v>109</v>
      </c>
      <c r="E19" s="8">
        <v>0.0227</v>
      </c>
      <c r="F19" s="8" t="s">
        <v>110</v>
      </c>
      <c r="G19" s="9">
        <v>0.98</v>
      </c>
    </row>
    <row r="20" ht="15.75" spans="1:7">
      <c r="A20" s="12"/>
      <c r="B20" s="6" t="s">
        <v>128</v>
      </c>
      <c r="C20" s="7">
        <v>41.031</v>
      </c>
      <c r="D20" s="7" t="s">
        <v>109</v>
      </c>
      <c r="E20" s="8">
        <v>0.02</v>
      </c>
      <c r="F20" s="8" t="s">
        <v>110</v>
      </c>
      <c r="G20" s="9">
        <v>0.98</v>
      </c>
    </row>
    <row r="21" ht="15.75" spans="1:7">
      <c r="A21" s="10" t="s">
        <v>129</v>
      </c>
      <c r="B21" s="6" t="s">
        <v>130</v>
      </c>
      <c r="C21" s="7">
        <v>46.05</v>
      </c>
      <c r="D21" s="7" t="s">
        <v>109</v>
      </c>
      <c r="E21" s="8">
        <v>0.0182</v>
      </c>
      <c r="F21" s="8" t="s">
        <v>110</v>
      </c>
      <c r="G21" s="9">
        <v>0.99</v>
      </c>
    </row>
    <row r="22" ht="18" spans="1:7">
      <c r="A22" s="11"/>
      <c r="B22" s="6" t="s">
        <v>131</v>
      </c>
      <c r="C22" s="7">
        <v>173.54</v>
      </c>
      <c r="D22" s="7" t="s">
        <v>132</v>
      </c>
      <c r="E22" s="8">
        <v>0.0136</v>
      </c>
      <c r="F22" s="8" t="s">
        <v>110</v>
      </c>
      <c r="G22" s="9">
        <v>0.99</v>
      </c>
    </row>
    <row r="23" ht="18" spans="1:7">
      <c r="A23" s="11"/>
      <c r="B23" s="6" t="s">
        <v>133</v>
      </c>
      <c r="C23" s="7">
        <v>33</v>
      </c>
      <c r="D23" s="7" t="s">
        <v>132</v>
      </c>
      <c r="E23" s="8">
        <v>0.0708</v>
      </c>
      <c r="F23" s="8" t="s">
        <v>110</v>
      </c>
      <c r="G23" s="9">
        <v>0.99</v>
      </c>
    </row>
    <row r="24" ht="18" spans="1:7">
      <c r="A24" s="11"/>
      <c r="B24" s="6" t="s">
        <v>134</v>
      </c>
      <c r="C24" s="7">
        <v>84</v>
      </c>
      <c r="D24" s="7" t="s">
        <v>132</v>
      </c>
      <c r="E24" s="8">
        <v>0.0496</v>
      </c>
      <c r="F24" s="8" t="s">
        <v>110</v>
      </c>
      <c r="G24" s="9">
        <v>0.99</v>
      </c>
    </row>
    <row r="25" ht="18" spans="1:7">
      <c r="A25" s="11"/>
      <c r="B25" s="6" t="s">
        <v>135</v>
      </c>
      <c r="C25" s="7">
        <v>111.19</v>
      </c>
      <c r="D25" s="7" t="s">
        <v>132</v>
      </c>
      <c r="E25" s="8">
        <v>0.03951</v>
      </c>
      <c r="F25" s="8" t="s">
        <v>110</v>
      </c>
      <c r="G25" s="9">
        <v>0.99</v>
      </c>
    </row>
    <row r="26" ht="18" spans="1:7">
      <c r="A26" s="11"/>
      <c r="B26" s="6" t="s">
        <v>136</v>
      </c>
      <c r="C26" s="7">
        <v>52.27</v>
      </c>
      <c r="D26" s="7" t="s">
        <v>132</v>
      </c>
      <c r="E26" s="8">
        <v>0.0122</v>
      </c>
      <c r="F26" s="8" t="s">
        <v>110</v>
      </c>
      <c r="G26" s="9">
        <v>0.99</v>
      </c>
    </row>
    <row r="27" ht="18" spans="1:7">
      <c r="A27" s="12"/>
      <c r="B27" s="6" t="s">
        <v>137</v>
      </c>
      <c r="C27" s="7">
        <v>389.31</v>
      </c>
      <c r="D27" s="7" t="s">
        <v>132</v>
      </c>
      <c r="E27" s="8">
        <v>0.0153</v>
      </c>
      <c r="F27" s="8" t="s">
        <v>110</v>
      </c>
      <c r="G27" s="9">
        <v>0.99</v>
      </c>
    </row>
    <row r="28" spans="1:7">
      <c r="A28" s="13"/>
      <c r="B28" s="13"/>
      <c r="C28" s="13"/>
      <c r="D28" s="13"/>
      <c r="E28" s="13"/>
      <c r="F28" s="13"/>
      <c r="G28" s="13"/>
    </row>
    <row r="29" spans="1:7">
      <c r="A29" s="13"/>
      <c r="B29" s="13"/>
      <c r="C29" s="13"/>
      <c r="D29" s="13"/>
      <c r="E29" s="13"/>
      <c r="F29" s="13"/>
      <c r="G29" s="13"/>
    </row>
    <row r="30" spans="1:7">
      <c r="A30" s="13"/>
      <c r="B30" s="13"/>
      <c r="C30" s="13"/>
      <c r="D30" s="13"/>
      <c r="E30" s="13"/>
      <c r="F30" s="13"/>
      <c r="G30" s="13"/>
    </row>
    <row r="31" spans="1:7">
      <c r="A31" s="14" t="s">
        <v>100</v>
      </c>
      <c r="B31" s="15"/>
      <c r="C31" s="16"/>
      <c r="D31" s="13"/>
      <c r="E31" s="13"/>
      <c r="F31" s="13"/>
      <c r="G31" s="13"/>
    </row>
    <row r="32" ht="15" spans="1:7">
      <c r="A32" s="17" t="s">
        <v>138</v>
      </c>
      <c r="B32" s="18" t="s">
        <v>139</v>
      </c>
      <c r="C32" s="19" t="s">
        <v>140</v>
      </c>
      <c r="D32" s="13"/>
      <c r="E32" s="13"/>
      <c r="F32" s="13"/>
      <c r="G32" s="13"/>
    </row>
    <row r="33" ht="15" spans="1:7">
      <c r="A33" s="17" t="s">
        <v>141</v>
      </c>
      <c r="B33" s="20">
        <v>0.5852</v>
      </c>
      <c r="C33" s="21">
        <f>B33*100</f>
        <v>58.52</v>
      </c>
      <c r="D33" s="13"/>
      <c r="E33" s="13"/>
      <c r="F33" s="13"/>
      <c r="G33" s="13"/>
    </row>
    <row r="34" ht="15" spans="1:7">
      <c r="A34" s="17" t="s">
        <v>142</v>
      </c>
      <c r="B34" s="20">
        <v>0.6664</v>
      </c>
      <c r="C34" s="21">
        <f t="shared" ref="C34:C50" si="0">B34*100</f>
        <v>66.64</v>
      </c>
      <c r="D34" s="13"/>
      <c r="E34" s="13"/>
      <c r="F34" s="13"/>
      <c r="G34" s="13"/>
    </row>
    <row r="35" ht="15" spans="1:7">
      <c r="A35" s="17" t="s">
        <v>143</v>
      </c>
      <c r="B35" s="20">
        <v>0.888</v>
      </c>
      <c r="C35" s="21">
        <f t="shared" si="0"/>
        <v>88.8</v>
      </c>
      <c r="D35" s="13"/>
      <c r="E35" s="13"/>
      <c r="F35" s="13"/>
      <c r="G35" s="13"/>
    </row>
    <row r="36" ht="15" spans="1:7">
      <c r="A36" s="17" t="s">
        <v>144</v>
      </c>
      <c r="B36" s="20">
        <v>0.97</v>
      </c>
      <c r="C36" s="21">
        <f t="shared" si="0"/>
        <v>97</v>
      </c>
      <c r="D36" s="13"/>
      <c r="E36" s="13"/>
      <c r="F36" s="13"/>
      <c r="G36" s="13"/>
    </row>
    <row r="37" ht="15" spans="1:7">
      <c r="A37" s="17" t="s">
        <v>145</v>
      </c>
      <c r="B37" s="20">
        <v>0.856</v>
      </c>
      <c r="C37" s="21">
        <f t="shared" si="0"/>
        <v>85.6</v>
      </c>
      <c r="D37" s="13"/>
      <c r="E37" s="13"/>
      <c r="F37" s="13"/>
      <c r="G37" s="13"/>
    </row>
    <row r="38" ht="15" spans="1:7">
      <c r="A38" s="17" t="s">
        <v>146</v>
      </c>
      <c r="B38" s="20">
        <v>0.245</v>
      </c>
      <c r="C38" s="21">
        <f t="shared" si="0"/>
        <v>24.5</v>
      </c>
      <c r="D38" s="13"/>
      <c r="E38" s="13"/>
      <c r="F38" s="13"/>
      <c r="G38" s="13"/>
    </row>
    <row r="39" ht="15" spans="1:7">
      <c r="A39" s="17" t="s">
        <v>147</v>
      </c>
      <c r="B39" s="20">
        <v>0.387</v>
      </c>
      <c r="C39" s="21">
        <f t="shared" si="0"/>
        <v>38.7</v>
      </c>
      <c r="D39" s="13"/>
      <c r="E39" s="13"/>
      <c r="F39" s="13"/>
      <c r="G39" s="13"/>
    </row>
    <row r="40" ht="15" spans="1:7">
      <c r="A40" s="17" t="s">
        <v>148</v>
      </c>
      <c r="B40" s="20">
        <v>0.545</v>
      </c>
      <c r="C40" s="21">
        <f t="shared" si="0"/>
        <v>54.5</v>
      </c>
      <c r="D40" s="13"/>
      <c r="E40" s="13"/>
      <c r="F40" s="13"/>
      <c r="G40" s="13"/>
    </row>
    <row r="41" ht="15" spans="1:7">
      <c r="A41" s="17" t="s">
        <v>149</v>
      </c>
      <c r="B41" s="20">
        <v>0.4444</v>
      </c>
      <c r="C41" s="21">
        <f t="shared" si="0"/>
        <v>44.44</v>
      </c>
      <c r="D41" s="13"/>
      <c r="E41" s="13"/>
      <c r="F41" s="13"/>
      <c r="G41" s="13"/>
    </row>
    <row r="42" ht="15" spans="1:7">
      <c r="A42" s="17" t="s">
        <v>150</v>
      </c>
      <c r="B42" s="20">
        <v>0.375</v>
      </c>
      <c r="C42" s="21">
        <f t="shared" si="0"/>
        <v>37.5</v>
      </c>
      <c r="D42" s="13"/>
      <c r="E42" s="13"/>
      <c r="F42" s="13"/>
      <c r="G42" s="13"/>
    </row>
    <row r="43" ht="15" spans="1:7">
      <c r="A43" s="17" t="s">
        <v>151</v>
      </c>
      <c r="B43" s="20">
        <v>0.749</v>
      </c>
      <c r="C43" s="21">
        <f t="shared" si="0"/>
        <v>74.9</v>
      </c>
      <c r="D43" s="13"/>
      <c r="E43" s="13"/>
      <c r="F43" s="13"/>
      <c r="G43" s="13"/>
    </row>
    <row r="44" ht="15" spans="1:7">
      <c r="A44" s="17" t="s">
        <v>152</v>
      </c>
      <c r="B44" s="20">
        <v>0.856</v>
      </c>
      <c r="C44" s="21">
        <f t="shared" si="0"/>
        <v>85.6</v>
      </c>
      <c r="D44" s="13"/>
      <c r="E44" s="13"/>
      <c r="F44" s="13"/>
      <c r="G44" s="13"/>
    </row>
    <row r="45" ht="15" spans="1:7">
      <c r="A45" s="17" t="s">
        <v>153</v>
      </c>
      <c r="B45" s="20">
        <v>0.817</v>
      </c>
      <c r="C45" s="21">
        <f t="shared" si="0"/>
        <v>81.7</v>
      </c>
      <c r="D45" s="13"/>
      <c r="E45" s="13"/>
      <c r="F45" s="13"/>
      <c r="G45" s="13"/>
    </row>
    <row r="46" ht="15" spans="1:7">
      <c r="A46" s="17" t="s">
        <v>154</v>
      </c>
      <c r="B46" s="20">
        <v>0.8563</v>
      </c>
      <c r="C46" s="21">
        <f t="shared" si="0"/>
        <v>85.63</v>
      </c>
      <c r="D46" s="13"/>
      <c r="E46" s="13"/>
      <c r="F46" s="13"/>
      <c r="G46" s="13"/>
    </row>
    <row r="47" ht="15" spans="1:7">
      <c r="A47" s="17" t="s">
        <v>155</v>
      </c>
      <c r="B47" s="20">
        <v>0.384</v>
      </c>
      <c r="C47" s="21">
        <f t="shared" si="0"/>
        <v>38.4</v>
      </c>
      <c r="D47" s="13"/>
      <c r="E47" s="13"/>
      <c r="F47" s="13"/>
      <c r="G47" s="13"/>
    </row>
    <row r="48" ht="15" spans="1:7">
      <c r="A48" s="17" t="s">
        <v>156</v>
      </c>
      <c r="B48" s="20">
        <v>0.2</v>
      </c>
      <c r="C48" s="21">
        <f t="shared" si="0"/>
        <v>20</v>
      </c>
      <c r="D48" s="13"/>
      <c r="E48" s="13"/>
      <c r="F48" s="13"/>
      <c r="G48" s="13"/>
    </row>
    <row r="49" ht="15" spans="1:7">
      <c r="A49" s="17" t="s">
        <v>157</v>
      </c>
      <c r="B49" s="20">
        <v>0.1519</v>
      </c>
      <c r="C49" s="21">
        <f t="shared" si="0"/>
        <v>15.19</v>
      </c>
      <c r="D49" s="13"/>
      <c r="E49" s="13"/>
      <c r="F49" s="13"/>
      <c r="G49" s="13"/>
    </row>
    <row r="50" ht="15" spans="1:7">
      <c r="A50" s="17" t="s">
        <v>158</v>
      </c>
      <c r="B50" s="20">
        <v>0.314</v>
      </c>
      <c r="C50" s="21">
        <f t="shared" si="0"/>
        <v>31.4</v>
      </c>
      <c r="D50" s="13"/>
      <c r="E50" s="13"/>
      <c r="F50" s="13"/>
      <c r="G50" s="13"/>
    </row>
  </sheetData>
  <sheetProtection formatCells="0" formatColumns="0" formatRows="0" insertRows="0" insertColumns="0" insertHyperlinks="0" deleteColumns="0" deleteRows="0"/>
  <mergeCells count="6">
    <mergeCell ref="A1:G1"/>
    <mergeCell ref="A2:B2"/>
    <mergeCell ref="A31:C31"/>
    <mergeCell ref="A3:A9"/>
    <mergeCell ref="A10:A20"/>
    <mergeCell ref="A21:A27"/>
  </mergeCells>
  <pageMargins left="0.699305555555556" right="0.699305555555556" top="0.75" bottom="0.75" header="0.3" footer="0.3"/>
  <pageSetup paperSize="9" scale="8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总表</vt:lpstr>
      <vt:lpstr>附录-指南参考值</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wanglishan</dc:creator>
  <cp:lastModifiedBy>陈旭磊</cp:lastModifiedBy>
  <dcterms:created xsi:type="dcterms:W3CDTF">2006-09-16T00:00:00Z</dcterms:created>
  <cp:lastPrinted>2018-02-23T07:27:00Z</cp:lastPrinted>
  <dcterms:modified xsi:type="dcterms:W3CDTF">2020-04-07T03:20:47Z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2052-10.8.0.5950</vt:lpwstr>
  </property>
</Properties>
</file>