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 activeTab="1"/>
  </bookViews>
  <sheets>
    <sheet name="总表" sheetId="1" r:id="rId1"/>
    <sheet name="附录-指南参考值" sheetId="2" r:id="rId2"/>
  </sheets>
  <definedNames>
    <definedName name="OLE_LINK1" localSheetId="0">总表!#REF!</definedName>
    <definedName name="_xlnm.Print_Area" localSheetId="0">总表!$A$1:$F$47</definedName>
  </definedNames>
  <calcPr calcId="144525"/>
</workbook>
</file>

<file path=xl/sharedStrings.xml><?xml version="1.0" encoding="utf-8"?>
<sst xmlns="http://schemas.openxmlformats.org/spreadsheetml/2006/main" count="128">
  <si>
    <r>
      <rPr>
        <sz val="20"/>
        <rFont val="方正小标宋简体"/>
        <charset val="134"/>
      </rPr>
      <t xml:space="preserve">化工生产企业（电石生产）
 </t>
    </r>
    <r>
      <rPr>
        <u/>
        <sz val="20"/>
        <rFont val="方正小标宋简体"/>
        <charset val="134"/>
      </rPr>
      <t xml:space="preserve"> 2019 </t>
    </r>
    <r>
      <rPr>
        <sz val="20"/>
        <rFont val="方正小标宋简体"/>
        <charset val="134"/>
      </rPr>
      <t>年温室气体排放报告补充数据表</t>
    </r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</si>
  <si>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</si>
  <si>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</si>
  <si>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</si>
  <si>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</si>
  <si>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</si>
  <si>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</si>
  <si>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</si>
  <si>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负责人</t>
  </si>
  <si>
    <t>联系人</t>
  </si>
  <si>
    <t>补充数据</t>
  </si>
  <si>
    <t>数值</t>
  </si>
  <si>
    <r>
      <rPr>
        <b/>
        <sz val="12"/>
        <rFont val="宋体"/>
        <charset val="134"/>
      </rPr>
      <t>计算方法或填写要求</t>
    </r>
    <r>
      <rPr>
        <b/>
        <vertAlign val="superscript"/>
        <sz val="12"/>
        <rFont val="Times New Roman"/>
        <charset val="134"/>
      </rPr>
      <t>*1</t>
    </r>
  </si>
  <si>
    <r>
      <rPr>
        <b/>
        <sz val="10.5"/>
        <rFont val="Times New Roman"/>
        <charset val="134"/>
      </rPr>
      <t xml:space="preserve">1 </t>
    </r>
    <r>
      <rPr>
        <b/>
        <sz val="10.5"/>
        <rFont val="宋体"/>
        <charset val="134"/>
      </rPr>
      <t>二氧化碳排放总量（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</si>
  <si>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1.1 </t>
    </r>
    <r>
      <rPr>
        <sz val="10.5"/>
        <rFont val="宋体"/>
        <charset val="134"/>
      </rPr>
      <t>、</t>
    </r>
    <r>
      <rPr>
        <sz val="10.5"/>
        <rFont val="Times New Roman"/>
        <charset val="134"/>
      </rPr>
      <t>1.2</t>
    </r>
    <r>
      <rPr>
        <sz val="10.5"/>
        <rFont val="宋体"/>
        <charset val="134"/>
      </rPr>
      <t>与</t>
    </r>
    <r>
      <rPr>
        <sz val="10.5"/>
        <rFont val="Times New Roman"/>
        <charset val="134"/>
      </rPr>
      <t>1.3</t>
    </r>
    <r>
      <rPr>
        <sz val="10.5"/>
        <rFont val="宋体"/>
        <charset val="134"/>
      </rPr>
      <t>之和</t>
    </r>
  </si>
  <si>
    <r>
      <rPr>
        <b/>
        <sz val="10.5"/>
        <rFont val="Times New Roman"/>
        <charset val="134"/>
      </rPr>
      <t xml:space="preserve"> 1.1 </t>
    </r>
    <r>
      <rPr>
        <b/>
        <sz val="10.5"/>
        <rFont val="宋体"/>
        <charset val="134"/>
      </rPr>
      <t>能源作为原材料产生的排放量（</t>
    </r>
    <r>
      <rPr>
        <b/>
        <sz val="10.5"/>
        <rFont val="Times New Roman"/>
        <charset val="134"/>
      </rPr>
      <t>tCO2</t>
    </r>
    <r>
      <rPr>
        <b/>
        <sz val="10.5"/>
        <rFont val="宋体"/>
        <charset val="134"/>
      </rPr>
      <t>）</t>
    </r>
    <r>
      <rPr>
        <b/>
        <vertAlign val="superscript"/>
        <sz val="10.5"/>
        <rFont val="Times New Roman"/>
        <charset val="134"/>
      </rPr>
      <t>*4</t>
    </r>
  </si>
  <si>
    <r>
      <rPr>
        <sz val="10.5"/>
        <rFont val="宋体"/>
        <charset val="134"/>
      </rPr>
      <t>按核算与报告指南公式（</t>
    </r>
    <r>
      <rPr>
        <sz val="10.5"/>
        <rFont val="Times New Roman"/>
        <charset val="134"/>
      </rPr>
      <t>8</t>
    </r>
    <r>
      <rPr>
        <sz val="10.5"/>
        <rFont val="宋体"/>
        <charset val="134"/>
      </rPr>
      <t>）计算；如果含碳原料或含碳产品多于</t>
    </r>
    <r>
      <rPr>
        <sz val="10.5"/>
        <rFont val="Times New Roman"/>
        <charset val="134"/>
      </rPr>
      <t>3</t>
    </r>
    <r>
      <rPr>
        <sz val="10.5"/>
        <rFont val="宋体"/>
        <charset val="134"/>
      </rPr>
      <t>种，则</t>
    </r>
    <r>
      <rPr>
        <sz val="10.5"/>
        <rFont val="Times New Roman"/>
        <charset val="134"/>
      </rPr>
      <t>5.2</t>
    </r>
    <r>
      <rPr>
        <sz val="10.5"/>
        <rFont val="宋体"/>
        <charset val="134"/>
      </rPr>
      <t>排放量计算公式手动修改。</t>
    </r>
  </si>
  <si>
    <r>
      <rPr>
        <sz val="10.5"/>
        <rFont val="Times New Roman"/>
        <charset val="134"/>
      </rPr>
      <t xml:space="preserve">         1.1.1</t>
    </r>
    <r>
      <rPr>
        <sz val="10.5"/>
        <rFont val="宋体"/>
        <charset val="134"/>
      </rPr>
      <t>含碳原料</t>
    </r>
    <r>
      <rPr>
        <sz val="10.5"/>
        <rFont val="Times New Roman"/>
        <charset val="134"/>
      </rPr>
      <t>1</t>
    </r>
    <r>
      <rPr>
        <sz val="10.5"/>
        <rFont val="宋体"/>
        <charset val="134"/>
      </rPr>
      <t>名称</t>
    </r>
    <r>
      <rPr>
        <vertAlign val="superscript"/>
        <sz val="10.5"/>
        <rFont val="Times New Roman"/>
        <charset val="134"/>
      </rPr>
      <t>*5</t>
    </r>
    <r>
      <rPr>
        <vertAlign val="superscript"/>
        <sz val="10.5"/>
        <rFont val="宋体"/>
        <charset val="134"/>
      </rPr>
      <t>，</t>
    </r>
    <r>
      <rPr>
        <vertAlign val="superscript"/>
        <sz val="10.5"/>
        <rFont val="Times New Roman"/>
        <charset val="134"/>
      </rPr>
      <t>6</t>
    </r>
  </si>
  <si>
    <r>
      <rPr>
        <sz val="10.5"/>
        <rFont val="Times New Roman"/>
        <charset val="134"/>
      </rPr>
      <t>——</t>
    </r>
    <r>
      <rPr>
        <sz val="10.5"/>
        <rFont val="宋体"/>
        <charset val="134"/>
      </rPr>
      <t>请选择</t>
    </r>
    <r>
      <rPr>
        <sz val="10.5"/>
        <rFont val="Times New Roman"/>
        <charset val="134"/>
      </rPr>
      <t>——</t>
    </r>
  </si>
  <si>
    <r>
      <rPr>
        <sz val="10.5"/>
        <rFont val="宋体"/>
        <charset val="134"/>
      </rPr>
      <t>投入量（</t>
    </r>
    <r>
      <rPr>
        <sz val="10.5"/>
        <rFont val="Times New Roman"/>
        <charset val="134"/>
      </rPr>
      <t>t</t>
    </r>
    <r>
      <rPr>
        <sz val="10.5"/>
        <rFont val="宋体"/>
        <charset val="134"/>
      </rPr>
      <t>或万</t>
    </r>
    <r>
      <rPr>
        <sz val="10.5"/>
        <rFont val="Times New Roman"/>
        <charset val="134"/>
      </rPr>
      <t>Nm3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</si>
  <si>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>如果作为原材料的能源品种多于</t>
    </r>
    <r>
      <rPr>
        <sz val="10.5"/>
        <rFont val="Times New Roman"/>
        <charset val="134"/>
      </rPr>
      <t>3</t>
    </r>
    <r>
      <rPr>
        <sz val="10.5"/>
        <rFont val="宋体"/>
        <charset val="134"/>
      </rPr>
      <t xml:space="preserve">种，企业自行添加。
</t>
    </r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>含碳量若无直接数据，可为低位发热值与单位热值碳含量的乘积。</t>
    </r>
  </si>
  <si>
    <r>
      <rPr>
        <sz val="10.5"/>
        <rFont val="宋体"/>
        <charset val="134"/>
      </rPr>
      <t>含碳量（</t>
    </r>
    <r>
      <rPr>
        <sz val="10.5"/>
        <rFont val="Times New Roman"/>
        <charset val="134"/>
      </rPr>
      <t>tC/t</t>
    </r>
    <r>
      <rPr>
        <sz val="10.5"/>
        <rFont val="宋体"/>
        <charset val="134"/>
      </rPr>
      <t>或</t>
    </r>
    <r>
      <rPr>
        <sz val="10.5"/>
        <rFont val="Times New Roman"/>
        <charset val="134"/>
      </rPr>
      <t>tC/</t>
    </r>
    <r>
      <rPr>
        <sz val="10.5"/>
        <rFont val="宋体"/>
        <charset val="134"/>
      </rPr>
      <t>万</t>
    </r>
    <r>
      <rPr>
        <sz val="10.5"/>
        <rFont val="Times New Roman"/>
        <charset val="134"/>
      </rPr>
      <t>Nm3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</si>
  <si>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1.1.2</t>
    </r>
    <r>
      <rPr>
        <sz val="10.5"/>
        <rFont val="宋体"/>
        <charset val="134"/>
      </rPr>
      <t>含碳原料</t>
    </r>
    <r>
      <rPr>
        <sz val="10.5"/>
        <rFont val="Times New Roman"/>
        <charset val="134"/>
      </rPr>
      <t>2</t>
    </r>
    <r>
      <rPr>
        <sz val="10.5"/>
        <rFont val="宋体"/>
        <charset val="134"/>
      </rPr>
      <t>名称</t>
    </r>
  </si>
  <si>
    <r>
      <rPr>
        <sz val="10.5"/>
        <rFont val="Times New Roman"/>
        <charset val="134"/>
      </rPr>
      <t xml:space="preserve">         1.1.3</t>
    </r>
    <r>
      <rPr>
        <sz val="10.5"/>
        <rFont val="宋体"/>
        <charset val="134"/>
      </rPr>
      <t>含碳原料</t>
    </r>
    <r>
      <rPr>
        <sz val="10.5"/>
        <rFont val="Times New Roman"/>
        <charset val="134"/>
      </rPr>
      <t>3</t>
    </r>
    <r>
      <rPr>
        <sz val="10.5"/>
        <rFont val="宋体"/>
        <charset val="134"/>
      </rPr>
      <t>名称</t>
    </r>
  </si>
  <si>
    <r>
      <rPr>
        <sz val="10.5"/>
        <rFont val="Times New Roman"/>
        <charset val="134"/>
      </rPr>
      <t xml:space="preserve">         1.1.4</t>
    </r>
    <r>
      <rPr>
        <sz val="10.5"/>
        <rFont val="宋体"/>
        <charset val="134"/>
      </rPr>
      <t>含碳产品（或其他含碳输出物）</t>
    </r>
    <r>
      <rPr>
        <sz val="10.5"/>
        <rFont val="Times New Roman"/>
        <charset val="134"/>
      </rPr>
      <t>1</t>
    </r>
    <r>
      <rPr>
        <sz val="10.5"/>
        <rFont val="宋体"/>
        <charset val="134"/>
      </rPr>
      <t>名称</t>
    </r>
  </si>
  <si>
    <r>
      <rPr>
        <sz val="10.5"/>
        <rFont val="宋体"/>
        <charset val="134"/>
      </rPr>
      <t>产量（</t>
    </r>
    <r>
      <rPr>
        <sz val="10.5"/>
        <rFont val="Times New Roman"/>
        <charset val="134"/>
      </rPr>
      <t>t</t>
    </r>
    <r>
      <rPr>
        <sz val="10.5"/>
        <rFont val="宋体"/>
        <charset val="134"/>
      </rPr>
      <t>或万</t>
    </r>
    <r>
      <rPr>
        <sz val="10.5"/>
        <rFont val="Times New Roman"/>
        <charset val="134"/>
      </rPr>
      <t>Nm3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</si>
  <si>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如果碳产品和其他含碳输出物多于</t>
    </r>
    <r>
      <rPr>
        <sz val="10.5"/>
        <rFont val="Times New Roman"/>
        <charset val="134"/>
      </rPr>
      <t>3</t>
    </r>
    <r>
      <rPr>
        <sz val="10.5"/>
        <rFont val="宋体"/>
        <charset val="134"/>
      </rPr>
      <t>种，企业自行添加</t>
    </r>
  </si>
  <si>
    <r>
      <rPr>
        <sz val="10.5"/>
        <rFont val="Times New Roman"/>
        <charset val="134"/>
      </rPr>
      <t xml:space="preserve">         1.1.5</t>
    </r>
    <r>
      <rPr>
        <sz val="10.5"/>
        <rFont val="宋体"/>
        <charset val="134"/>
      </rPr>
      <t>含碳产品（或其他含碳输出物）</t>
    </r>
    <r>
      <rPr>
        <sz val="10.5"/>
        <rFont val="Times New Roman"/>
        <charset val="134"/>
      </rPr>
      <t>2</t>
    </r>
    <r>
      <rPr>
        <sz val="10.5"/>
        <rFont val="宋体"/>
        <charset val="134"/>
      </rPr>
      <t>名称</t>
    </r>
  </si>
  <si>
    <r>
      <rPr>
        <sz val="10.5"/>
        <rFont val="Times New Roman"/>
        <charset val="134"/>
      </rPr>
      <t xml:space="preserve">         1.1.6</t>
    </r>
    <r>
      <rPr>
        <sz val="10.5"/>
        <rFont val="宋体"/>
        <charset val="134"/>
      </rPr>
      <t>含碳产品（或其他含碳输出物）</t>
    </r>
    <r>
      <rPr>
        <sz val="10.5"/>
        <rFont val="Times New Roman"/>
        <charset val="134"/>
      </rPr>
      <t>3</t>
    </r>
    <r>
      <rPr>
        <sz val="10.5"/>
        <rFont val="宋体"/>
        <charset val="134"/>
      </rPr>
      <t>名称</t>
    </r>
  </si>
  <si>
    <r>
      <rPr>
        <b/>
        <sz val="10.5"/>
        <rFont val="Times New Roman"/>
        <charset val="134"/>
      </rPr>
      <t xml:space="preserve">  1.2 </t>
    </r>
    <r>
      <rPr>
        <b/>
        <sz val="10.5"/>
        <rFont val="宋体"/>
        <charset val="134"/>
      </rPr>
      <t>消耗电力对应的排放量（</t>
    </r>
    <r>
      <rPr>
        <b/>
        <sz val="10.5"/>
        <rFont val="Times New Roman"/>
        <charset val="134"/>
      </rPr>
      <t>tCO2</t>
    </r>
    <r>
      <rPr>
        <b/>
        <sz val="10.5"/>
        <rFont val="宋体"/>
        <charset val="134"/>
      </rPr>
      <t>）</t>
    </r>
    <r>
      <rPr>
        <b/>
        <vertAlign val="superscript"/>
        <sz val="10.5"/>
        <rFont val="Times New Roman"/>
        <charset val="134"/>
      </rPr>
      <t>*4</t>
    </r>
  </si>
  <si>
    <r>
      <rPr>
        <sz val="10.5"/>
        <rFont val="宋体"/>
        <charset val="134"/>
      </rPr>
      <t>按核算与报告指南公式（</t>
    </r>
    <r>
      <rPr>
        <sz val="10.5"/>
        <rFont val="Times New Roman"/>
        <charset val="134"/>
      </rPr>
      <t>13</t>
    </r>
    <r>
      <rPr>
        <sz val="10.5"/>
        <rFont val="宋体"/>
        <charset val="134"/>
      </rPr>
      <t>）计算</t>
    </r>
  </si>
  <si>
    <r>
      <rPr>
        <sz val="10.5"/>
        <rFont val="Times New Roman"/>
        <charset val="134"/>
      </rPr>
      <t xml:space="preserve">       1.2.1 </t>
    </r>
    <r>
      <rPr>
        <sz val="10.5"/>
        <rFont val="宋体"/>
        <charset val="134"/>
      </rPr>
      <t>消耗电量（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</si>
  <si>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t>来源于企业台账或统计报表</t>
  </si>
  <si>
    <r>
      <rPr>
        <sz val="10.5"/>
        <rFont val="Times New Roman"/>
        <charset val="134"/>
      </rPr>
      <t xml:space="preserve">               1.2.1.1</t>
    </r>
    <r>
      <rPr>
        <sz val="10.5"/>
        <rFont val="宋体"/>
        <charset val="134"/>
      </rPr>
      <t>电网电量（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</si>
  <si>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t>优先填报电石分厂计量数据；如计量数据不可获得，则按全厂比例拆分</t>
  </si>
  <si>
    <r>
      <rPr>
        <sz val="10.5"/>
        <rFont val="Times New Roman"/>
        <charset val="134"/>
      </rPr>
      <t xml:space="preserve">               1.2.1.2</t>
    </r>
    <r>
      <rPr>
        <sz val="10.5"/>
        <rFont val="宋体"/>
        <charset val="134"/>
      </rPr>
      <t>自备电厂</t>
    </r>
    <r>
      <rPr>
        <sz val="10.5"/>
        <rFont val="Times New Roman"/>
        <charset val="134"/>
      </rPr>
      <t>*6</t>
    </r>
    <r>
      <rPr>
        <sz val="10.5"/>
        <rFont val="宋体"/>
        <charset val="134"/>
      </rPr>
      <t>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</si>
  <si>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1.2.1.3</t>
    </r>
    <r>
      <rPr>
        <sz val="10.5"/>
        <rFont val="宋体"/>
        <charset val="134"/>
      </rPr>
      <t>可再生能源电量（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</si>
  <si>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1.2.1.4</t>
    </r>
    <r>
      <rPr>
        <sz val="10.5"/>
        <rFont val="宋体"/>
        <charset val="134"/>
      </rPr>
      <t>余热发电用电量（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</si>
  <si>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1.2.2 </t>
    </r>
    <r>
      <rPr>
        <sz val="10.5"/>
        <rFont val="宋体"/>
        <charset val="134"/>
      </rPr>
      <t>排放因子（</t>
    </r>
    <r>
      <rPr>
        <sz val="10.5"/>
        <rFont val="Times New Roman"/>
        <charset val="134"/>
      </rPr>
      <t>tCO2/MWh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</si>
  <si>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排放因子根据来源采用加权平均；
其中</t>
    </r>
    <r>
      <rPr>
        <sz val="10.5"/>
        <rFont val="Times New Roman"/>
        <charset val="134"/>
      </rPr>
      <t xml:space="preserve">:
− </t>
    </r>
    <r>
      <rPr>
        <sz val="10.5"/>
        <rFont val="宋体"/>
        <charset val="134"/>
      </rPr>
      <t>电网购入电力和自备电厂供电对应的排放因子采用</t>
    </r>
    <r>
      <rPr>
        <sz val="10.5"/>
        <rFont val="Times New Roman"/>
        <charset val="134"/>
      </rPr>
      <t>2015</t>
    </r>
    <r>
      <rPr>
        <sz val="10.5"/>
        <rFont val="宋体"/>
        <charset val="134"/>
      </rPr>
      <t>年全国电网平均排放因子</t>
    </r>
    <r>
      <rPr>
        <sz val="10.5"/>
        <rFont val="Times New Roman"/>
        <charset val="134"/>
      </rPr>
      <t>0.6101tCO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 xml:space="preserve">；
</t>
    </r>
    <r>
      <rPr>
        <sz val="10.5"/>
        <rFont val="Times New Roman"/>
        <charset val="134"/>
      </rPr>
      <t xml:space="preserve">− </t>
    </r>
    <r>
      <rPr>
        <sz val="10.5"/>
        <rFont val="宋体"/>
        <charset val="134"/>
      </rPr>
      <t>可再生能源、余热发电排放因子为</t>
    </r>
    <r>
      <rPr>
        <sz val="10.5"/>
        <rFont val="Times New Roman"/>
        <charset val="134"/>
      </rPr>
      <t>0</t>
    </r>
    <r>
      <rPr>
        <sz val="10.5"/>
        <rFont val="宋体"/>
        <charset val="134"/>
      </rPr>
      <t>。</t>
    </r>
  </si>
  <si>
    <r>
      <rPr>
        <sz val="10.5"/>
        <rFont val="Times New Roman"/>
        <charset val="134"/>
      </rPr>
      <t xml:space="preserve">               1.2.2.1</t>
    </r>
    <r>
      <rPr>
        <sz val="10.5"/>
        <rFont val="宋体"/>
        <charset val="134"/>
      </rPr>
      <t>电网供电（</t>
    </r>
    <r>
      <rPr>
        <sz val="10.5"/>
        <rFont val="Times New Roman"/>
        <charset val="134"/>
      </rPr>
      <t>tCO2/MWh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</si>
  <si>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1.2.1.2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tCO2/MWh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</si>
  <si>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1.2.2.3</t>
    </r>
    <r>
      <rPr>
        <sz val="10.5"/>
        <rFont val="宋体"/>
        <charset val="134"/>
      </rPr>
      <t>可再生能源发电（</t>
    </r>
    <r>
      <rPr>
        <sz val="10.5"/>
        <rFont val="Times New Roman"/>
        <charset val="134"/>
      </rPr>
      <t>tCO2/MWh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</si>
  <si>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1.2.2.4</t>
    </r>
    <r>
      <rPr>
        <sz val="10.5"/>
        <rFont val="宋体"/>
        <charset val="134"/>
      </rPr>
      <t>余热发电（</t>
    </r>
    <r>
      <rPr>
        <sz val="10.5"/>
        <rFont val="Times New Roman"/>
        <charset val="134"/>
      </rPr>
      <t>tCO2/MWh</t>
    </r>
    <r>
      <rPr>
        <sz val="10.5"/>
        <rFont val="宋体"/>
        <charset val="134"/>
      </rPr>
      <t>）</t>
    </r>
  </si>
  <si>
    <r>
      <rPr>
        <b/>
        <sz val="10.5"/>
        <rFont val="Times New Roman"/>
        <charset val="134"/>
      </rPr>
      <t xml:space="preserve">  1.3 </t>
    </r>
    <r>
      <rPr>
        <b/>
        <sz val="10.5"/>
        <rFont val="宋体"/>
        <charset val="134"/>
      </rPr>
      <t>消耗热力对应的排放量（</t>
    </r>
    <r>
      <rPr>
        <b/>
        <sz val="10.5"/>
        <rFont val="Times New Roman"/>
        <charset val="134"/>
      </rPr>
      <t>tCO2</t>
    </r>
    <r>
      <rPr>
        <b/>
        <sz val="10.5"/>
        <rFont val="宋体"/>
        <charset val="134"/>
      </rPr>
      <t>）</t>
    </r>
    <r>
      <rPr>
        <b/>
        <vertAlign val="superscript"/>
        <sz val="10.5"/>
        <rFont val="Times New Roman"/>
        <charset val="134"/>
      </rPr>
      <t>*4</t>
    </r>
  </si>
  <si>
    <r>
      <rPr>
        <sz val="10.5"/>
        <rFont val="宋体"/>
        <charset val="134"/>
      </rPr>
      <t>按核算与报告指南公式（</t>
    </r>
    <r>
      <rPr>
        <sz val="10.5"/>
        <rFont val="Times New Roman"/>
        <charset val="134"/>
      </rPr>
      <t>14</t>
    </r>
    <r>
      <rPr>
        <sz val="10.5"/>
        <rFont val="宋体"/>
        <charset val="134"/>
      </rPr>
      <t>）计算</t>
    </r>
  </si>
  <si>
    <r>
      <rPr>
        <sz val="10.5"/>
        <rFont val="Times New Roman"/>
        <charset val="134"/>
      </rPr>
      <t xml:space="preserve">       1.3.1 </t>
    </r>
    <r>
      <rPr>
        <sz val="10.5"/>
        <rFont val="宋体"/>
        <charset val="134"/>
      </rPr>
      <t>消耗热量（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</si>
  <si>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t>热量来源包括余热回收、蒸汽锅炉或自备电厂</t>
  </si>
  <si>
    <r>
      <rPr>
        <sz val="10.5"/>
        <rFont val="Times New Roman"/>
        <charset val="134"/>
      </rPr>
      <t xml:space="preserve">               1.3.1.1</t>
    </r>
    <r>
      <rPr>
        <sz val="10.5"/>
        <rFont val="宋体"/>
        <charset val="134"/>
      </rPr>
      <t>余热回收（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</si>
  <si>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1.3.1.2</t>
    </r>
    <r>
      <rPr>
        <sz val="10.5"/>
        <rFont val="宋体"/>
        <charset val="134"/>
      </rPr>
      <t>蒸汽锅炉（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</si>
  <si>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1.3.1.3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</si>
  <si>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1.3.2 </t>
    </r>
    <r>
      <rPr>
        <sz val="10.5"/>
        <rFont val="宋体"/>
        <charset val="134"/>
      </rPr>
      <t>对应的排放因子（</t>
    </r>
    <r>
      <rPr>
        <sz val="10.5"/>
        <rFont val="Times New Roman"/>
        <charset val="134"/>
      </rPr>
      <t>tCO2/GJ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</si>
  <si>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对应的排放因子根据来源采用加权平均</t>
    </r>
    <r>
      <rPr>
        <sz val="10.5"/>
        <rFont val="Times New Roman"/>
        <charset val="134"/>
      </rPr>
      <t>,</t>
    </r>
    <r>
      <rPr>
        <sz val="10.5"/>
        <rFont val="宋体"/>
        <charset val="134"/>
      </rPr>
      <t>其中</t>
    </r>
    <r>
      <rPr>
        <sz val="10.5"/>
        <rFont val="Times New Roman"/>
        <charset val="134"/>
      </rPr>
      <t xml:space="preserve">:
− </t>
    </r>
    <r>
      <rPr>
        <sz val="10.5"/>
        <rFont val="宋体"/>
        <charset val="134"/>
      </rPr>
      <t>余热回收排放因子为</t>
    </r>
    <r>
      <rPr>
        <sz val="10.5"/>
        <rFont val="Times New Roman"/>
        <charset val="134"/>
      </rPr>
      <t>0</t>
    </r>
    <r>
      <rPr>
        <sz val="10.5"/>
        <rFont val="宋体"/>
        <charset val="134"/>
      </rPr>
      <t xml:space="preserve">；
</t>
    </r>
    <r>
      <rPr>
        <sz val="10.5"/>
        <rFont val="Times New Roman"/>
        <charset val="134"/>
      </rPr>
      <t xml:space="preserve">− </t>
    </r>
    <r>
      <rPr>
        <sz val="10.5"/>
        <rFont val="宋体"/>
        <charset val="134"/>
      </rPr>
      <t>如果是蒸汽锅炉供热，排放因子为锅炉排放量</t>
    </r>
    <r>
      <rPr>
        <sz val="10.5"/>
        <rFont val="Times New Roman"/>
        <charset val="134"/>
      </rPr>
      <t>/</t>
    </r>
    <r>
      <rPr>
        <sz val="10.5"/>
        <rFont val="宋体"/>
        <charset val="134"/>
      </rPr>
      <t>锅炉供热量；如果是自备电厂，排放因子参考</t>
    </r>
    <r>
      <rPr>
        <sz val="10.5"/>
        <rFont val="Times New Roman"/>
        <charset val="134"/>
      </rPr>
      <t>“</t>
    </r>
    <r>
      <rPr>
        <sz val="10.5"/>
        <rFont val="宋体"/>
        <charset val="134"/>
      </rPr>
      <t>自备电厂补充数据表</t>
    </r>
    <r>
      <rPr>
        <sz val="10.5"/>
        <rFont val="Times New Roman"/>
        <charset val="134"/>
      </rPr>
      <t>”</t>
    </r>
    <r>
      <rPr>
        <sz val="10.5"/>
        <rFont val="宋体"/>
        <charset val="134"/>
      </rPr>
      <t>中的供热碳排放强度的计算方法；若数据不可得，采用</t>
    </r>
    <r>
      <rPr>
        <sz val="10.5"/>
        <rFont val="Times New Roman"/>
        <charset val="134"/>
      </rPr>
      <t>0.11tCO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</si>
  <si>
    <r>
      <rPr>
        <sz val="10.5"/>
        <rFont val="Times New Roman"/>
        <charset val="134"/>
      </rPr>
      <t xml:space="preserve">               1.3.2.1</t>
    </r>
    <r>
      <rPr>
        <sz val="10.5"/>
        <rFont val="宋体"/>
        <charset val="134"/>
      </rPr>
      <t>余热回收（</t>
    </r>
    <r>
      <rPr>
        <sz val="10.5"/>
        <rFont val="Times New Roman"/>
        <charset val="134"/>
      </rPr>
      <t>tCO2/GJ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</si>
  <si>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1.3.2.2</t>
    </r>
    <r>
      <rPr>
        <sz val="10.5"/>
        <rFont val="宋体"/>
        <charset val="134"/>
      </rPr>
      <t>蒸汽锅炉（</t>
    </r>
    <r>
      <rPr>
        <sz val="10.5"/>
        <rFont val="Times New Roman"/>
        <charset val="134"/>
      </rPr>
      <t>tCO2/GJ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</si>
  <si>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1.3.1.3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tCO2/GJ</t>
    </r>
    <r>
      <rPr>
        <sz val="10.5"/>
        <rFont val="宋体"/>
        <charset val="134"/>
      </rPr>
      <t>）</t>
    </r>
  </si>
  <si>
    <r>
      <rPr>
        <b/>
        <sz val="10.5"/>
        <rFont val="Times New Roman"/>
        <charset val="134"/>
      </rPr>
      <t xml:space="preserve">2 </t>
    </r>
    <r>
      <rPr>
        <b/>
        <sz val="10.5"/>
        <rFont val="宋体"/>
        <charset val="134"/>
      </rPr>
      <t>电石产量（</t>
    </r>
    <r>
      <rPr>
        <b/>
        <sz val="10.5"/>
        <rFont val="Times New Roman"/>
        <charset val="134"/>
      </rPr>
      <t>t</t>
    </r>
    <r>
      <rPr>
        <b/>
        <sz val="10.5"/>
        <rFont val="宋体"/>
        <charset val="134"/>
      </rPr>
      <t>）</t>
    </r>
    <r>
      <rPr>
        <b/>
        <vertAlign val="superscript"/>
        <sz val="10.5"/>
        <rFont val="Times New Roman"/>
        <charset val="134"/>
      </rPr>
      <t>*7</t>
    </r>
  </si>
  <si>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 xml:space="preserve">优先选用企业计量数据，如生产日志或月度、年度统计报表；
</t>
    </r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>其次选用报送统计局数据</t>
    </r>
  </si>
  <si>
    <r>
      <rPr>
        <b/>
        <sz val="10.5"/>
        <rFont val="Times New Roman"/>
        <charset val="134"/>
      </rPr>
      <t xml:space="preserve">3 </t>
    </r>
    <r>
      <rPr>
        <b/>
        <sz val="10.5"/>
        <rFont val="宋体"/>
        <charset val="134"/>
      </rPr>
      <t>排放强度（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Times New Roman"/>
        <charset val="134"/>
      </rPr>
      <t>/t</t>
    </r>
    <r>
      <rPr>
        <b/>
        <sz val="10.5"/>
        <rFont val="宋体"/>
        <charset val="134"/>
      </rPr>
      <t>）</t>
    </r>
  </si>
  <si>
    <r>
      <rPr>
        <sz val="10.5"/>
        <rFont val="Times New Roman"/>
        <charset val="134"/>
      </rPr>
      <t>−   </t>
    </r>
    <r>
      <rPr>
        <sz val="10.5"/>
        <rFont val="宋体"/>
        <charset val="134"/>
      </rPr>
      <t>该电石分厂（或车间）二氧化碳排放总量</t>
    </r>
    <r>
      <rPr>
        <sz val="10.5"/>
        <rFont val="Times New Roman"/>
        <charset val="134"/>
      </rPr>
      <t>/</t>
    </r>
    <r>
      <rPr>
        <sz val="10.5"/>
        <rFont val="宋体"/>
        <charset val="134"/>
      </rPr>
      <t>电石产量</t>
    </r>
  </si>
  <si>
    <t>全部电石分厂（或车间）合计</t>
  </si>
  <si>
    <r>
      <rPr>
        <b/>
        <sz val="10.5"/>
        <rFont val="Times New Roman"/>
        <charset val="134"/>
      </rPr>
      <t xml:space="preserve">4 </t>
    </r>
    <r>
      <rPr>
        <b/>
        <sz val="10.5"/>
        <rFont val="宋体"/>
        <charset val="134"/>
      </rPr>
      <t>二氧化碳排放总量（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</si>
  <si>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t>为各电石分厂（或车间）的二氧化碳排放量总和</t>
  </si>
  <si>
    <t>说明：</t>
  </si>
  <si>
    <r>
      <rPr>
        <sz val="10.5"/>
        <rFont val="Times New Roman"/>
        <charset val="134"/>
      </rPr>
      <t xml:space="preserve">*1 </t>
    </r>
    <r>
      <rPr>
        <sz val="10.5"/>
        <rFont val="宋体"/>
        <charset val="134"/>
      </rPr>
      <t xml:space="preserve">填写时可删除此列所述的计算方法或填写要求。可在此列各行填写说明左列数值含义的具体内容。
</t>
    </r>
    <r>
      <rPr>
        <sz val="10.5"/>
        <rFont val="Times New Roman"/>
        <charset val="134"/>
      </rPr>
      <t xml:space="preserve">*2 </t>
    </r>
    <r>
      <rPr>
        <sz val="10.5"/>
        <rFont val="宋体"/>
        <charset val="134"/>
      </rPr>
      <t xml:space="preserve">核算边界：从炭材等原材料和能源进入电石生产界区开始，到电石成品计量入库的整个生产过程，包括炭材破碎、筛分、烘干、整流、电石冶炼、炉气净化、余热回收等设施。
</t>
    </r>
    <r>
      <rPr>
        <sz val="10.5"/>
        <rFont val="Times New Roman"/>
        <charset val="134"/>
      </rPr>
      <t xml:space="preserve">*3 </t>
    </r>
    <r>
      <rPr>
        <sz val="10.5"/>
        <rFont val="宋体"/>
        <charset val="134"/>
      </rPr>
      <t>如果企业电石分厂（或车间）多于</t>
    </r>
    <r>
      <rPr>
        <sz val="10.5"/>
        <rFont val="Times New Roman"/>
        <charset val="134"/>
      </rPr>
      <t>1</t>
    </r>
    <r>
      <rPr>
        <sz val="10.5"/>
        <rFont val="宋体"/>
        <charset val="134"/>
      </rPr>
      <t xml:space="preserve">个，请自行加行填写。
</t>
    </r>
    <r>
      <rPr>
        <sz val="10.5"/>
        <rFont val="Times New Roman"/>
        <charset val="134"/>
      </rPr>
      <t xml:space="preserve">*4 </t>
    </r>
    <r>
      <rPr>
        <sz val="10.5"/>
        <rFont val="宋体"/>
        <charset val="134"/>
      </rPr>
      <t xml:space="preserve">应包含电石炉消耗的电极糊产生的排放量；不包括炭材烘干炉消耗的化石燃料排放量。
</t>
    </r>
    <r>
      <rPr>
        <sz val="10.5"/>
        <rFont val="Times New Roman"/>
        <charset val="134"/>
      </rPr>
      <t xml:space="preserve">*5 </t>
    </r>
    <r>
      <rPr>
        <sz val="10.5"/>
        <rFont val="宋体"/>
        <charset val="134"/>
      </rPr>
      <t xml:space="preserve">作为原材料投入的能源中，电石炉炭材（焦炭、蓝炭等）消耗量取炭材烘干后入电石炉之前的炭材量。
</t>
    </r>
    <r>
      <rPr>
        <sz val="10.5"/>
        <rFont val="Times New Roman"/>
        <charset val="134"/>
      </rPr>
      <t xml:space="preserve">*6 </t>
    </r>
    <r>
      <rPr>
        <sz val="10.5"/>
        <rFont val="宋体"/>
        <charset val="134"/>
      </rPr>
      <t xml:space="preserve">如果有其他品种的原材料输出或含碳产品输出，应自行加行一一列明并填数。
</t>
    </r>
    <r>
      <rPr>
        <sz val="10.5"/>
        <rFont val="Times New Roman"/>
        <charset val="134"/>
      </rPr>
      <t xml:space="preserve">*7 </t>
    </r>
    <r>
      <rPr>
        <sz val="10.5"/>
        <rFont val="宋体"/>
        <charset val="134"/>
      </rPr>
      <t xml:space="preserve">如有自备电厂请同时填报自备电厂补充数据表。
</t>
    </r>
    <r>
      <rPr>
        <sz val="10.5"/>
        <rFont val="Times New Roman"/>
        <charset val="134"/>
      </rPr>
      <t xml:space="preserve">*8 </t>
    </r>
    <r>
      <rPr>
        <sz val="10.5"/>
        <rFont val="宋体"/>
        <charset val="134"/>
      </rPr>
      <t>指电石产品的折标产量，为电石产品的炉前产量按其实测发气量（</t>
    </r>
    <r>
      <rPr>
        <sz val="10.5"/>
        <rFont val="Times New Roman"/>
        <charset val="134"/>
      </rPr>
      <t>20</t>
    </r>
    <r>
      <rPr>
        <sz val="10.5"/>
        <rFont val="Segoe UI Symbol"/>
        <charset val="134"/>
      </rPr>
      <t>℃</t>
    </r>
    <r>
      <rPr>
        <sz val="10.5"/>
        <rFont val="宋体"/>
        <charset val="134"/>
      </rPr>
      <t>、</t>
    </r>
    <r>
      <rPr>
        <sz val="10.5"/>
        <rFont val="Times New Roman"/>
        <charset val="134"/>
      </rPr>
      <t>101.3kPa</t>
    </r>
    <r>
      <rPr>
        <sz val="10.5"/>
        <rFont val="宋体"/>
        <charset val="134"/>
      </rPr>
      <t>）折算为发气量</t>
    </r>
    <r>
      <rPr>
        <sz val="10.5"/>
        <rFont val="Times New Roman"/>
        <charset val="134"/>
      </rPr>
      <t>300L/kg</t>
    </r>
    <r>
      <rPr>
        <sz val="10.5"/>
        <rFont val="宋体"/>
        <charset val="134"/>
      </rPr>
      <t>的产品产量。</t>
    </r>
    <r>
      <rPr>
        <sz val="10.5"/>
        <rFont val="Times New Roman"/>
        <charset val="134"/>
      </rPr>
      <t xml:space="preserve">
*9 </t>
    </r>
    <r>
      <rPr>
        <sz val="10.5"/>
        <rFont val="宋体"/>
        <charset val="134"/>
      </rPr>
      <t>灰色的数值格子已内嵌公式，可以自动完成计算，请勿填写。</t>
    </r>
  </si>
  <si>
    <t>指南参考值</t>
  </si>
  <si>
    <t>燃料品种</t>
  </si>
  <si>
    <t>低位发热量</t>
  </si>
  <si>
    <t>热值单位</t>
  </si>
  <si>
    <t>单位热值碳含量</t>
  </si>
  <si>
    <t>含碳量单位</t>
  </si>
  <si>
    <t>碳氧化率</t>
  </si>
  <si>
    <t>固体燃料</t>
  </si>
  <si>
    <t>无烟煤</t>
  </si>
  <si>
    <t>GJ/t</t>
  </si>
  <si>
    <t>tC/GJ</t>
  </si>
  <si>
    <t>烟煤</t>
  </si>
  <si>
    <t>褐煤</t>
  </si>
  <si>
    <t>洗精煤</t>
  </si>
  <si>
    <t>其它洗煤</t>
  </si>
  <si>
    <t>煤制品</t>
  </si>
  <si>
    <t>焦炭</t>
  </si>
  <si>
    <t>液体燃料</t>
  </si>
  <si>
    <t>原油</t>
  </si>
  <si>
    <t>燃料油</t>
  </si>
  <si>
    <t>汽油</t>
  </si>
  <si>
    <t>柴油</t>
  </si>
  <si>
    <t>一般煤油</t>
  </si>
  <si>
    <t>石油焦</t>
  </si>
  <si>
    <t>液化天然气</t>
  </si>
  <si>
    <t>液化石油气</t>
  </si>
  <si>
    <t>焦油</t>
  </si>
  <si>
    <t>粗苯</t>
  </si>
  <si>
    <t>其它石油制品</t>
  </si>
  <si>
    <t>气体燃料</t>
  </si>
  <si>
    <t>炼厂干气</t>
  </si>
  <si>
    <t>焦炉煤气</t>
  </si>
  <si>
    <r>
      <rPr>
        <sz val="12"/>
        <rFont val="Times New Roman"/>
        <charset val="134"/>
      </rPr>
      <t>GJ/</t>
    </r>
    <r>
      <rPr>
        <sz val="12"/>
        <rFont val="宋体"/>
        <charset val="134"/>
      </rPr>
      <t>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</si>
  <si>
    <t>高炉煤气</t>
  </si>
  <si>
    <t>转炉煤气</t>
  </si>
  <si>
    <t>密闭电石炉炉气</t>
  </si>
  <si>
    <t>其它煤气</t>
  </si>
  <si>
    <t>天然气</t>
  </si>
  <si>
    <t>电极糊</t>
  </si>
  <si>
    <t>无</t>
  </si>
  <si>
    <t>产品名称</t>
  </si>
  <si>
    <r>
      <rPr>
        <sz val="11"/>
        <rFont val="宋体"/>
        <charset val="134"/>
      </rPr>
      <t>含碳量（</t>
    </r>
    <r>
      <rPr>
        <sz val="11"/>
        <rFont val="Times New Roman"/>
        <charset val="134"/>
      </rPr>
      <t>tC/t</t>
    </r>
    <r>
      <rPr>
        <sz val="11"/>
        <rFont val="宋体"/>
        <charset val="134"/>
      </rPr>
      <t>）</t>
    </r>
  </si>
  <si>
    <t>%</t>
  </si>
  <si>
    <t>乙腈</t>
  </si>
  <si>
    <t>丙烯腈</t>
  </si>
  <si>
    <t>丁二烯</t>
  </si>
  <si>
    <t>炭黑</t>
  </si>
  <si>
    <t>乙烯</t>
  </si>
  <si>
    <t>二氯乙烷</t>
  </si>
  <si>
    <t>乙二醇</t>
  </si>
  <si>
    <t>环氧乙烷</t>
  </si>
  <si>
    <t>氰化氢</t>
  </si>
  <si>
    <t>甲醇</t>
  </si>
  <si>
    <t>甲烷</t>
  </si>
  <si>
    <t>乙烷</t>
  </si>
  <si>
    <t>丙烷</t>
  </si>
  <si>
    <t>丙烯</t>
  </si>
  <si>
    <t>氯乙烯单体</t>
  </si>
  <si>
    <t>尿素</t>
  </si>
  <si>
    <t>碳酸氢铵</t>
  </si>
  <si>
    <t>标准电石</t>
  </si>
  <si>
    <t>电石</t>
  </si>
  <si>
    <t>电石炉气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</si>
</sst>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%"/>
    <numFmt numFmtId="177" formatCode="0.00000_ "/>
    <numFmt numFmtId="178" formatCode="0.000_ "/>
    <numFmt numFmtId="179" formatCode="0.0000_);[Red]\(0.0000\)"/>
    <numFmt numFmtId="180" formatCode="0.00_ "/>
    <numFmt numFmtId="181" formatCode="0_);[Red]\(0\)"/>
  </numFmts>
  <fonts count="4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2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20"/>
      <name val="方正小标宋简体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0.5"/>
      <name val="Times New Roman"/>
      <charset val="134"/>
    </font>
    <font>
      <b/>
      <sz val="10.5"/>
      <name val="Times New Roman"/>
      <charset val="134"/>
    </font>
    <font>
      <sz val="10.5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vertAlign val="superscript"/>
      <sz val="12"/>
      <name val="Times New Roman"/>
      <charset val="134"/>
    </font>
    <font>
      <u/>
      <sz val="20"/>
      <name val="方正小标宋简体"/>
      <charset val="134"/>
    </font>
    <font>
      <b/>
      <vertAlign val="superscript"/>
      <sz val="12"/>
      <name val="Times New Roman"/>
      <charset val="134"/>
    </font>
    <font>
      <b/>
      <sz val="10.5"/>
      <name val="宋体"/>
      <charset val="134"/>
    </font>
    <font>
      <b/>
      <vertAlign val="subscript"/>
      <sz val="10.5"/>
      <name val="Times New Roman"/>
      <charset val="134"/>
    </font>
    <font>
      <b/>
      <vertAlign val="superscript"/>
      <sz val="10.5"/>
      <name val="Times New Roman"/>
      <charset val="134"/>
    </font>
    <font>
      <vertAlign val="superscript"/>
      <sz val="10.5"/>
      <name val="Times New Roman"/>
      <charset val="134"/>
    </font>
    <font>
      <vertAlign val="superscript"/>
      <sz val="10.5"/>
      <name val="宋体"/>
      <charset val="134"/>
    </font>
    <font>
      <vertAlign val="subscript"/>
      <sz val="10.5"/>
      <name val="Times New Roman"/>
      <charset val="134"/>
    </font>
    <font>
      <sz val="10.5"/>
      <name val="Segoe UI Symbol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3" fillId="1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8" fillId="19" borderId="19" applyNumberFormat="0" applyAlignment="0" applyProtection="0">
      <alignment vertical="center"/>
    </xf>
    <xf numFmtId="0" fontId="24" fillId="19" borderId="17" applyNumberFormat="0" applyAlignment="0" applyProtection="0">
      <alignment vertical="center"/>
    </xf>
    <xf numFmtId="0" fontId="21" fillId="13" borderId="16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</cellStyleXfs>
  <cellXfs count="78">
    <xf numFmtId="0" fontId="0" fillId="0" borderId="0" xfId="0"/>
    <xf numFmtId="0" fontId="1" fillId="0" borderId="0" xfId="0" applyFont="1"/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178" fontId="3" fillId="3" borderId="1" xfId="0" applyNumberFormat="1" applyFont="1" applyFill="1" applyBorder="1" applyAlignment="1" applyProtection="1">
      <alignment horizontal="center" vertical="center" wrapText="1"/>
    </xf>
    <xf numFmtId="177" fontId="3" fillId="3" borderId="1" xfId="0" applyNumberFormat="1" applyFont="1" applyFill="1" applyBorder="1" applyAlignment="1" applyProtection="1">
      <alignment horizontal="center" vertical="center" wrapText="1"/>
    </xf>
    <xf numFmtId="176" fontId="3" fillId="3" borderId="1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0" xfId="0" applyFont="1" applyFill="1"/>
    <xf numFmtId="0" fontId="2" fillId="3" borderId="1" xfId="0" applyFont="1" applyFill="1" applyBorder="1"/>
    <xf numFmtId="0" fontId="1" fillId="3" borderId="1" xfId="0" applyFont="1" applyFill="1" applyBorder="1"/>
    <xf numFmtId="0" fontId="4" fillId="3" borderId="5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4" fillId="3" borderId="1" xfId="0" applyNumberFormat="1" applyFont="1" applyFill="1" applyBorder="1"/>
    <xf numFmtId="0" fontId="4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4" fillId="3" borderId="1" xfId="0" applyFont="1" applyFill="1" applyBorder="1"/>
    <xf numFmtId="179" fontId="5" fillId="3" borderId="1" xfId="0" applyNumberFormat="1" applyFont="1" applyFill="1" applyBorder="1"/>
    <xf numFmtId="180" fontId="5" fillId="3" borderId="1" xfId="0" applyNumberFormat="1" applyFont="1" applyFill="1" applyBorder="1"/>
    <xf numFmtId="0" fontId="4" fillId="0" borderId="1" xfId="0" applyFont="1" applyBorder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center" vertical="center"/>
      <protection locked="0"/>
    </xf>
    <xf numFmtId="0" fontId="7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3" borderId="6" xfId="0" applyFont="1" applyFill="1" applyBorder="1" applyAlignment="1" applyProtection="1">
      <alignment horizontal="center" vertical="center"/>
      <protection locked="0"/>
    </xf>
    <xf numFmtId="0" fontId="8" fillId="3" borderId="8" xfId="0" applyFont="1" applyFill="1" applyBorder="1" applyAlignment="1" applyProtection="1">
      <alignment horizontal="center" vertical="center"/>
      <protection locked="0"/>
    </xf>
    <xf numFmtId="0" fontId="8" fillId="3" borderId="7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181" fontId="8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1" fillId="2" borderId="1" xfId="0" applyNumberFormat="1" applyFont="1" applyFill="1" applyBorder="1" applyAlignment="1">
      <alignment vertical="center" wrapText="1"/>
    </xf>
    <xf numFmtId="17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17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79" fontId="3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7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179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179" fontId="8" fillId="2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11" fillId="3" borderId="1" xfId="0" applyFont="1" applyFill="1" applyBorder="1" applyAlignment="1" applyProtection="1">
      <alignment horizontal="center" vertical="center" wrapText="1"/>
      <protection locked="0"/>
    </xf>
    <xf numFmtId="0" fontId="11" fillId="3" borderId="0" xfId="0" applyFont="1" applyFill="1" applyAlignment="1">
      <alignment horizontal="justify" vertical="center"/>
    </xf>
    <xf numFmtId="0" fontId="9" fillId="3" borderId="0" xfId="0" applyFont="1" applyFill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47"/>
  <sheetViews>
    <sheetView view="pageBreakPreview" zoomScale="56" zoomScaleNormal="80" zoomScaleSheetLayoutView="56" topLeftCell="B1" workbookViewId="0">
      <selection activeCell="A1" sqref="A1:F1"/>
    </sheetView>
  </sheetViews>
  <sheetFormatPr defaultColWidth="9" defaultRowHeight="15" outlineLevelCol="6"/>
  <cols>
    <col min="1" max="1" width="13" style="25" customWidth="1"/>
    <col min="2" max="2" width="24.2166666666667" style="25" customWidth="1"/>
    <col min="3" max="3" width="14.2166666666667" style="25" customWidth="1"/>
    <col min="4" max="4" width="16.2166666666667" style="25" customWidth="1"/>
    <col min="5" max="5" width="21" style="26" customWidth="1"/>
    <col min="6" max="6" width="54.4416666666667" style="25" customWidth="1"/>
    <col min="7" max="7" width="14.775" style="25" customWidth="1"/>
    <col min="8" max="16384" width="9" style="25"/>
  </cols>
  <sheetData>
    <row r="1" ht="61.5" customHeight="1" spans="1:6">
      <c r="A1" s="27" t="s">
        <v>0</v>
      </c>
      <c r="B1" s="28"/>
      <c r="C1" s="28"/>
      <c r="D1" s="28"/>
      <c r="E1" s="28"/>
      <c r="F1" s="28"/>
    </row>
    <row r="2" ht="20.1" customHeight="1" spans="1:6">
      <c r="A2" s="29" t="s">
        <v>1</v>
      </c>
      <c r="B2" s="30"/>
      <c r="C2" s="31"/>
      <c r="D2" s="32"/>
      <c r="E2" s="32"/>
      <c r="F2" s="33"/>
    </row>
    <row r="3" ht="20.1" customHeight="1" spans="1:6">
      <c r="A3" s="29" t="s">
        <v>2</v>
      </c>
      <c r="B3" s="30"/>
      <c r="C3" s="31"/>
      <c r="D3" s="33"/>
      <c r="E3" s="34" t="s">
        <v>3</v>
      </c>
      <c r="F3" s="35"/>
    </row>
    <row r="4" ht="20.1" customHeight="1" spans="1:6">
      <c r="A4" s="29" t="s">
        <v>4</v>
      </c>
      <c r="B4" s="36"/>
      <c r="C4" s="36"/>
      <c r="D4" s="36"/>
      <c r="E4" s="36"/>
      <c r="F4" s="30"/>
    </row>
    <row r="5" ht="20.1" customHeight="1" spans="1:6">
      <c r="A5" s="37"/>
      <c r="B5" s="34" t="s">
        <v>5</v>
      </c>
      <c r="C5" s="34" t="s">
        <v>6</v>
      </c>
      <c r="D5" s="37"/>
      <c r="E5" s="34" t="s">
        <v>7</v>
      </c>
      <c r="F5" s="37"/>
    </row>
    <row r="6" ht="20.1" customHeight="1" spans="1:6">
      <c r="A6" s="34" t="s">
        <v>8</v>
      </c>
      <c r="B6" s="35"/>
      <c r="C6" s="35"/>
      <c r="D6" s="35"/>
      <c r="E6" s="35"/>
      <c r="F6" s="35"/>
    </row>
    <row r="7" ht="20.1" customHeight="1" spans="1:6">
      <c r="A7" s="34" t="s">
        <v>9</v>
      </c>
      <c r="B7" s="35"/>
      <c r="C7" s="35"/>
      <c r="D7" s="35"/>
      <c r="E7" s="35"/>
      <c r="F7" s="35"/>
    </row>
    <row r="8" ht="20.1" customHeight="1" spans="1:6">
      <c r="A8" s="38" t="s">
        <v>10</v>
      </c>
      <c r="B8" s="39"/>
      <c r="C8" s="39"/>
      <c r="D8" s="39"/>
      <c r="E8" s="38" t="s">
        <v>11</v>
      </c>
      <c r="F8" s="40" t="s">
        <v>12</v>
      </c>
    </row>
    <row r="9" ht="20.1" customHeight="1" spans="1:6">
      <c r="A9" s="41"/>
      <c r="B9" s="42" t="s">
        <v>13</v>
      </c>
      <c r="C9" s="42"/>
      <c r="D9" s="42"/>
      <c r="E9" s="43" t="e">
        <f>E10+E23+E34</f>
        <v>#DIV/0!</v>
      </c>
      <c r="F9" s="44" t="s">
        <v>14</v>
      </c>
    </row>
    <row r="10" ht="32.25" customHeight="1" spans="1:6">
      <c r="A10" s="41"/>
      <c r="B10" s="45" t="s">
        <v>15</v>
      </c>
      <c r="C10" s="46"/>
      <c r="D10" s="47"/>
      <c r="E10" s="48">
        <f>(E11*E12+E13*E14+E15*E16-E17*E18-E19*E20-E21*E22)*44/12</f>
        <v>0</v>
      </c>
      <c r="F10" s="49" t="s">
        <v>16</v>
      </c>
    </row>
    <row r="11" ht="27" spans="1:6">
      <c r="A11" s="41"/>
      <c r="B11" s="50" t="s">
        <v>17</v>
      </c>
      <c r="C11" s="51" t="s">
        <v>18</v>
      </c>
      <c r="D11" s="52" t="s">
        <v>19</v>
      </c>
      <c r="E11" s="53"/>
      <c r="F11" s="50" t="s">
        <v>20</v>
      </c>
    </row>
    <row r="12" ht="27" spans="1:6">
      <c r="A12" s="41"/>
      <c r="B12" s="54"/>
      <c r="C12" s="55"/>
      <c r="D12" s="52" t="s">
        <v>21</v>
      </c>
      <c r="E12" s="53"/>
      <c r="F12" s="56"/>
    </row>
    <row r="13" ht="27" spans="1:6">
      <c r="A13" s="41"/>
      <c r="B13" s="50" t="s">
        <v>22</v>
      </c>
      <c r="C13" s="51" t="s">
        <v>18</v>
      </c>
      <c r="D13" s="52" t="s">
        <v>19</v>
      </c>
      <c r="E13" s="53"/>
      <c r="F13" s="56"/>
    </row>
    <row r="14" ht="27" spans="1:6">
      <c r="A14" s="41"/>
      <c r="B14" s="54"/>
      <c r="C14" s="55"/>
      <c r="D14" s="52" t="s">
        <v>21</v>
      </c>
      <c r="E14" s="53"/>
      <c r="F14" s="56"/>
    </row>
    <row r="15" ht="27" spans="1:6">
      <c r="A15" s="41"/>
      <c r="B15" s="50" t="s">
        <v>23</v>
      </c>
      <c r="C15" s="51" t="s">
        <v>18</v>
      </c>
      <c r="D15" s="52" t="s">
        <v>19</v>
      </c>
      <c r="E15" s="53"/>
      <c r="F15" s="56"/>
    </row>
    <row r="16" ht="27" spans="1:6">
      <c r="A16" s="41"/>
      <c r="B16" s="54"/>
      <c r="C16" s="55"/>
      <c r="D16" s="52" t="s">
        <v>21</v>
      </c>
      <c r="E16" s="53"/>
      <c r="F16" s="54"/>
    </row>
    <row r="17" ht="15.75" spans="1:6">
      <c r="A17" s="41"/>
      <c r="B17" s="50" t="s">
        <v>24</v>
      </c>
      <c r="C17" s="51" t="s">
        <v>18</v>
      </c>
      <c r="D17" s="52" t="s">
        <v>25</v>
      </c>
      <c r="E17" s="53"/>
      <c r="F17" s="57" t="s">
        <v>26</v>
      </c>
    </row>
    <row r="18" ht="27" spans="1:6">
      <c r="A18" s="41"/>
      <c r="B18" s="54"/>
      <c r="C18" s="55"/>
      <c r="D18" s="52" t="s">
        <v>21</v>
      </c>
      <c r="E18" s="53"/>
      <c r="F18" s="56"/>
    </row>
    <row r="19" ht="15.75" spans="1:6">
      <c r="A19" s="41"/>
      <c r="B19" s="50" t="s">
        <v>27</v>
      </c>
      <c r="C19" s="51" t="s">
        <v>18</v>
      </c>
      <c r="D19" s="52" t="s">
        <v>25</v>
      </c>
      <c r="E19" s="53"/>
      <c r="F19" s="56"/>
    </row>
    <row r="20" ht="27" spans="1:6">
      <c r="A20" s="41"/>
      <c r="B20" s="54"/>
      <c r="C20" s="55"/>
      <c r="D20" s="52" t="s">
        <v>21</v>
      </c>
      <c r="E20" s="53"/>
      <c r="F20" s="56"/>
    </row>
    <row r="21" ht="15.75" spans="1:6">
      <c r="A21" s="41"/>
      <c r="B21" s="50" t="s">
        <v>28</v>
      </c>
      <c r="C21" s="51" t="s">
        <v>18</v>
      </c>
      <c r="D21" s="52" t="s">
        <v>25</v>
      </c>
      <c r="E21" s="53"/>
      <c r="F21" s="56"/>
    </row>
    <row r="22" ht="27" spans="1:6">
      <c r="A22" s="41"/>
      <c r="B22" s="54"/>
      <c r="C22" s="55"/>
      <c r="D22" s="52" t="s">
        <v>21</v>
      </c>
      <c r="E22" s="53"/>
      <c r="F22" s="54"/>
    </row>
    <row r="23" ht="20.1" customHeight="1" spans="1:6">
      <c r="A23" s="41"/>
      <c r="B23" s="42" t="s">
        <v>29</v>
      </c>
      <c r="C23" s="42"/>
      <c r="D23" s="42"/>
      <c r="E23" s="58" t="e">
        <f>E24*E29</f>
        <v>#DIV/0!</v>
      </c>
      <c r="F23" s="49" t="s">
        <v>30</v>
      </c>
    </row>
    <row r="24" ht="20.1" customHeight="1" spans="1:6">
      <c r="A24" s="41"/>
      <c r="B24" s="59" t="s">
        <v>31</v>
      </c>
      <c r="C24" s="59"/>
      <c r="D24" s="59"/>
      <c r="E24" s="60">
        <f>E25+E26+E27+E28</f>
        <v>0</v>
      </c>
      <c r="F24" s="49" t="s">
        <v>32</v>
      </c>
    </row>
    <row r="25" ht="20.1" customHeight="1" spans="1:6">
      <c r="A25" s="41"/>
      <c r="B25" s="59" t="s">
        <v>33</v>
      </c>
      <c r="C25" s="59"/>
      <c r="D25" s="59"/>
      <c r="E25" s="53"/>
      <c r="F25" s="61" t="s">
        <v>34</v>
      </c>
    </row>
    <row r="26" ht="20.1" customHeight="1" spans="1:6">
      <c r="A26" s="41"/>
      <c r="B26" s="59" t="s">
        <v>35</v>
      </c>
      <c r="C26" s="59"/>
      <c r="D26" s="59"/>
      <c r="E26" s="53"/>
      <c r="F26" s="59"/>
    </row>
    <row r="27" ht="20.1" customHeight="1" spans="1:6">
      <c r="A27" s="41"/>
      <c r="B27" s="59" t="s">
        <v>36</v>
      </c>
      <c r="C27" s="59"/>
      <c r="D27" s="59"/>
      <c r="E27" s="53"/>
      <c r="F27" s="59"/>
    </row>
    <row r="28" ht="20.1" customHeight="1" spans="1:6">
      <c r="A28" s="41"/>
      <c r="B28" s="59" t="s">
        <v>37</v>
      </c>
      <c r="C28" s="59"/>
      <c r="D28" s="59"/>
      <c r="E28" s="53"/>
      <c r="F28" s="59"/>
    </row>
    <row r="29" ht="20.1" customHeight="1" spans="1:6">
      <c r="A29" s="41"/>
      <c r="B29" s="59" t="s">
        <v>38</v>
      </c>
      <c r="C29" s="59"/>
      <c r="D29" s="59"/>
      <c r="E29" s="62" t="e">
        <f>SUMPRODUCT(E25:E28,E30:E33)/E24</f>
        <v>#DIV/0!</v>
      </c>
      <c r="F29" s="63" t="s">
        <v>39</v>
      </c>
    </row>
    <row r="30" ht="20.1" customHeight="1" spans="1:6">
      <c r="A30" s="41"/>
      <c r="B30" s="59" t="s">
        <v>40</v>
      </c>
      <c r="C30" s="59"/>
      <c r="D30" s="59"/>
      <c r="E30" s="60">
        <v>0.6101</v>
      </c>
      <c r="F30" s="64"/>
    </row>
    <row r="31" ht="20.1" customHeight="1" spans="1:6">
      <c r="A31" s="41"/>
      <c r="B31" s="59" t="s">
        <v>41</v>
      </c>
      <c r="C31" s="59"/>
      <c r="D31" s="59"/>
      <c r="E31" s="60">
        <v>0.6101</v>
      </c>
      <c r="F31" s="64"/>
    </row>
    <row r="32" ht="20.1" customHeight="1" spans="1:6">
      <c r="A32" s="41"/>
      <c r="B32" s="59" t="s">
        <v>42</v>
      </c>
      <c r="C32" s="59"/>
      <c r="D32" s="59"/>
      <c r="E32" s="60">
        <v>0</v>
      </c>
      <c r="F32" s="64"/>
    </row>
    <row r="33" ht="15.75" spans="1:6">
      <c r="A33" s="41"/>
      <c r="B33" s="59" t="s">
        <v>43</v>
      </c>
      <c r="C33" s="59"/>
      <c r="D33" s="59"/>
      <c r="E33" s="60">
        <v>0</v>
      </c>
      <c r="F33" s="65"/>
    </row>
    <row r="34" ht="20.1" customHeight="1" spans="1:6">
      <c r="A34" s="41"/>
      <c r="B34" s="42" t="s">
        <v>44</v>
      </c>
      <c r="C34" s="42"/>
      <c r="D34" s="42"/>
      <c r="E34" s="66" t="e">
        <f>E35*E39</f>
        <v>#DIV/0!</v>
      </c>
      <c r="F34" s="49" t="s">
        <v>45</v>
      </c>
    </row>
    <row r="35" ht="20.1" customHeight="1" spans="1:6">
      <c r="A35" s="41"/>
      <c r="B35" s="67" t="s">
        <v>46</v>
      </c>
      <c r="C35" s="68"/>
      <c r="D35" s="69"/>
      <c r="E35" s="62">
        <f>E36+E37+E38</f>
        <v>0</v>
      </c>
      <c r="F35" s="57" t="s">
        <v>47</v>
      </c>
    </row>
    <row r="36" ht="20.1" customHeight="1" spans="1:6">
      <c r="A36" s="41"/>
      <c r="B36" s="59" t="s">
        <v>48</v>
      </c>
      <c r="C36" s="59"/>
      <c r="D36" s="59"/>
      <c r="E36" s="53"/>
      <c r="F36" s="56"/>
    </row>
    <row r="37" ht="20.1" customHeight="1" spans="1:6">
      <c r="A37" s="41"/>
      <c r="B37" s="59" t="s">
        <v>49</v>
      </c>
      <c r="C37" s="59"/>
      <c r="D37" s="59"/>
      <c r="E37" s="53"/>
      <c r="F37" s="56"/>
    </row>
    <row r="38" ht="20.1" customHeight="1" spans="1:6">
      <c r="A38" s="41"/>
      <c r="B38" s="59" t="s">
        <v>50</v>
      </c>
      <c r="C38" s="59"/>
      <c r="D38" s="59"/>
      <c r="E38" s="53"/>
      <c r="F38" s="54"/>
    </row>
    <row r="39" ht="20.1" customHeight="1" spans="1:6">
      <c r="A39" s="41"/>
      <c r="B39" s="59" t="s">
        <v>51</v>
      </c>
      <c r="C39" s="59"/>
      <c r="D39" s="59"/>
      <c r="E39" s="62" t="e">
        <f>SUMPRODUCT(E36:E38,E40:E42)/E35</f>
        <v>#DIV/0!</v>
      </c>
      <c r="F39" s="70" t="s">
        <v>52</v>
      </c>
    </row>
    <row r="40" ht="20.1" customHeight="1" spans="1:6">
      <c r="A40" s="41"/>
      <c r="B40" s="59" t="s">
        <v>53</v>
      </c>
      <c r="C40" s="59"/>
      <c r="D40" s="59"/>
      <c r="E40" s="60">
        <v>0</v>
      </c>
      <c r="F40" s="71"/>
    </row>
    <row r="41" ht="20.1" customHeight="1" spans="1:6">
      <c r="A41" s="41"/>
      <c r="B41" s="59" t="s">
        <v>54</v>
      </c>
      <c r="C41" s="59"/>
      <c r="D41" s="59"/>
      <c r="E41" s="53"/>
      <c r="F41" s="71"/>
    </row>
    <row r="42" ht="20.1" customHeight="1" spans="1:6">
      <c r="A42" s="41"/>
      <c r="B42" s="59" t="s">
        <v>55</v>
      </c>
      <c r="C42" s="59"/>
      <c r="D42" s="59"/>
      <c r="E42" s="53"/>
      <c r="F42" s="71"/>
    </row>
    <row r="43" ht="27" spans="1:7">
      <c r="A43" s="41"/>
      <c r="B43" s="42" t="s">
        <v>56</v>
      </c>
      <c r="C43" s="42"/>
      <c r="D43" s="42"/>
      <c r="E43" s="53"/>
      <c r="F43" s="44" t="s">
        <v>57</v>
      </c>
      <c r="G43" s="72"/>
    </row>
    <row r="44" ht="20.1" customHeight="1" spans="1:6">
      <c r="A44" s="41"/>
      <c r="B44" s="42" t="s">
        <v>58</v>
      </c>
      <c r="C44" s="42"/>
      <c r="D44" s="42"/>
      <c r="E44" s="73" t="e">
        <f>E9/E43</f>
        <v>#DIV/0!</v>
      </c>
      <c r="F44" s="74" t="s">
        <v>59</v>
      </c>
    </row>
    <row r="45" ht="25.5" spans="1:6">
      <c r="A45" s="75" t="s">
        <v>60</v>
      </c>
      <c r="B45" s="42" t="s">
        <v>61</v>
      </c>
      <c r="C45" s="42"/>
      <c r="D45" s="42"/>
      <c r="E45" s="53"/>
      <c r="F45" s="49" t="s">
        <v>62</v>
      </c>
    </row>
    <row r="46" ht="20.1" customHeight="1" spans="1:1">
      <c r="A46" s="76" t="s">
        <v>63</v>
      </c>
    </row>
    <row r="47" ht="162" customHeight="1" spans="1:6">
      <c r="A47" s="77" t="s">
        <v>64</v>
      </c>
      <c r="B47" s="77"/>
      <c r="C47" s="77"/>
      <c r="D47" s="77"/>
      <c r="E47" s="77"/>
      <c r="F47" s="77"/>
    </row>
  </sheetData>
  <sheetProtection formatCells="0" formatColumns="0" formatRows="0" insertRows="0" insertColumns="0" deleteColumns="0" deleteRows="0"/>
  <mergeCells count="58">
    <mergeCell ref="A1:F1"/>
    <mergeCell ref="A2:B2"/>
    <mergeCell ref="C2:F2"/>
    <mergeCell ref="A3:B3"/>
    <mergeCell ref="C3:D3"/>
    <mergeCell ref="A4:F4"/>
    <mergeCell ref="C5:D5"/>
    <mergeCell ref="E5:F5"/>
    <mergeCell ref="C6:D6"/>
    <mergeCell ref="E6:F6"/>
    <mergeCell ref="C7:D7"/>
    <mergeCell ref="E7:F7"/>
    <mergeCell ref="A8:D8"/>
    <mergeCell ref="B9:D9"/>
    <mergeCell ref="B10:D10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A47:F47"/>
    <mergeCell ref="A9:A44"/>
    <mergeCell ref="B11:B12"/>
    <mergeCell ref="B13:B14"/>
    <mergeCell ref="B15:B16"/>
    <mergeCell ref="B17:B18"/>
    <mergeCell ref="B19:B20"/>
    <mergeCell ref="B21:B22"/>
    <mergeCell ref="C11:C12"/>
    <mergeCell ref="C13:C14"/>
    <mergeCell ref="C15:C16"/>
    <mergeCell ref="C17:C18"/>
    <mergeCell ref="C19:C20"/>
    <mergeCell ref="C21:C22"/>
    <mergeCell ref="F11:F16"/>
    <mergeCell ref="F17:F22"/>
    <mergeCell ref="F25:F28"/>
    <mergeCell ref="F29:F33"/>
    <mergeCell ref="F35:F38"/>
    <mergeCell ref="F39:F42"/>
  </mergeCells>
  <dataValidations count="2">
    <dataValidation type="list" allowBlank="1" showInputMessage="1" showErrorMessage="1" sqref="C11:C16">
      <formula1>'附录-指南参考值'!$B$3:$B$28</formula1>
    </dataValidation>
    <dataValidation type="list" allowBlank="1" showInputMessage="1" showErrorMessage="1" sqref="C17:C22">
      <formula1>'附录-指南参考值'!$A$33:$A$52</formula1>
    </dataValidation>
  </dataValidations>
  <pageMargins left="0.707638888888889" right="0.707638888888889" top="0.747916666666667" bottom="0.747916666666667" header="0.313888888888889" footer="0.313888888888889"/>
  <pageSetup paperSize="9" scale="93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52"/>
  <sheetViews>
    <sheetView tabSelected="1" view="pageBreakPreview" zoomScaleNormal="100" zoomScaleSheetLayoutView="100" topLeftCell="A25" workbookViewId="0">
      <selection activeCell="H50" sqref="H50"/>
    </sheetView>
  </sheetViews>
  <sheetFormatPr defaultColWidth="9" defaultRowHeight="13.5" outlineLevelCol="6"/>
  <cols>
    <col min="1" max="1" width="11.8833333333333" style="1" customWidth="1"/>
    <col min="2" max="2" width="15.8833333333333" style="1" customWidth="1"/>
    <col min="3" max="7" width="15.6666666666667" style="1" customWidth="1"/>
    <col min="8" max="16384" width="9" style="1"/>
  </cols>
  <sheetData>
    <row r="1" ht="14.25" spans="1:7">
      <c r="A1" s="2" t="s">
        <v>65</v>
      </c>
      <c r="B1" s="3"/>
      <c r="C1" s="3"/>
      <c r="D1" s="3"/>
      <c r="E1" s="3"/>
      <c r="F1" s="3"/>
      <c r="G1" s="3"/>
    </row>
    <row r="2" ht="21" customHeight="1" spans="1:7">
      <c r="A2" s="4" t="s">
        <v>66</v>
      </c>
      <c r="B2" s="4"/>
      <c r="C2" s="2" t="s">
        <v>67</v>
      </c>
      <c r="D2" s="2" t="s">
        <v>68</v>
      </c>
      <c r="E2" s="2" t="s">
        <v>69</v>
      </c>
      <c r="F2" s="2" t="s">
        <v>70</v>
      </c>
      <c r="G2" s="2" t="s">
        <v>71</v>
      </c>
    </row>
    <row r="3" ht="21" customHeight="1" spans="1:7">
      <c r="A3" s="5" t="s">
        <v>72</v>
      </c>
      <c r="B3" s="6" t="s">
        <v>73</v>
      </c>
      <c r="C3" s="7">
        <v>26.7</v>
      </c>
      <c r="D3" s="7" t="s">
        <v>74</v>
      </c>
      <c r="E3" s="8">
        <v>0.02749</v>
      </c>
      <c r="F3" s="8" t="s">
        <v>75</v>
      </c>
      <c r="G3" s="9">
        <v>0.94</v>
      </c>
    </row>
    <row r="4" ht="15.75" spans="1:7">
      <c r="A4" s="5"/>
      <c r="B4" s="6" t="s">
        <v>76</v>
      </c>
      <c r="C4" s="7">
        <v>19.57</v>
      </c>
      <c r="D4" s="7" t="s">
        <v>74</v>
      </c>
      <c r="E4" s="8">
        <v>0.02618</v>
      </c>
      <c r="F4" s="8" t="s">
        <v>75</v>
      </c>
      <c r="G4" s="9">
        <v>0.93</v>
      </c>
    </row>
    <row r="5" ht="15.75" spans="1:7">
      <c r="A5" s="5"/>
      <c r="B5" s="6" t="s">
        <v>77</v>
      </c>
      <c r="C5" s="7">
        <v>14.08</v>
      </c>
      <c r="D5" s="7" t="s">
        <v>74</v>
      </c>
      <c r="E5" s="8">
        <v>0.028</v>
      </c>
      <c r="F5" s="8" t="s">
        <v>75</v>
      </c>
      <c r="G5" s="9">
        <v>0.96</v>
      </c>
    </row>
    <row r="6" ht="15.75" spans="1:7">
      <c r="A6" s="5"/>
      <c r="B6" s="6" t="s">
        <v>78</v>
      </c>
      <c r="C6" s="7">
        <v>26.334</v>
      </c>
      <c r="D6" s="7" t="s">
        <v>74</v>
      </c>
      <c r="E6" s="8">
        <v>0.0254</v>
      </c>
      <c r="F6" s="8" t="s">
        <v>75</v>
      </c>
      <c r="G6" s="9">
        <v>0.9</v>
      </c>
    </row>
    <row r="7" ht="15.75" spans="1:7">
      <c r="A7" s="5"/>
      <c r="B7" s="6" t="s">
        <v>79</v>
      </c>
      <c r="C7" s="7">
        <v>8.363</v>
      </c>
      <c r="D7" s="7" t="s">
        <v>74</v>
      </c>
      <c r="E7" s="8">
        <v>0.0254</v>
      </c>
      <c r="F7" s="8" t="s">
        <v>75</v>
      </c>
      <c r="G7" s="9">
        <v>0.9</v>
      </c>
    </row>
    <row r="8" ht="15.75" spans="1:7">
      <c r="A8" s="5"/>
      <c r="B8" s="6" t="s">
        <v>80</v>
      </c>
      <c r="C8" s="7">
        <v>17.46</v>
      </c>
      <c r="D8" s="7" t="s">
        <v>74</v>
      </c>
      <c r="E8" s="8">
        <v>0.0336</v>
      </c>
      <c r="F8" s="8" t="s">
        <v>75</v>
      </c>
      <c r="G8" s="9">
        <v>0.9</v>
      </c>
    </row>
    <row r="9" ht="15.75" spans="1:7">
      <c r="A9" s="5"/>
      <c r="B9" s="6" t="s">
        <v>81</v>
      </c>
      <c r="C9" s="7">
        <v>28.447</v>
      </c>
      <c r="D9" s="7" t="s">
        <v>74</v>
      </c>
      <c r="E9" s="8">
        <v>0.0294</v>
      </c>
      <c r="F9" s="8" t="s">
        <v>75</v>
      </c>
      <c r="G9" s="9">
        <v>0.93</v>
      </c>
    </row>
    <row r="10" ht="15.75" spans="1:7">
      <c r="A10" s="10" t="s">
        <v>82</v>
      </c>
      <c r="B10" s="6" t="s">
        <v>83</v>
      </c>
      <c r="C10" s="7">
        <v>42.62</v>
      </c>
      <c r="D10" s="7" t="s">
        <v>74</v>
      </c>
      <c r="E10" s="8">
        <v>0.0201</v>
      </c>
      <c r="F10" s="8" t="s">
        <v>75</v>
      </c>
      <c r="G10" s="9">
        <v>0.98</v>
      </c>
    </row>
    <row r="11" ht="15.75" spans="1:7">
      <c r="A11" s="11"/>
      <c r="B11" s="6" t="s">
        <v>84</v>
      </c>
      <c r="C11" s="7">
        <v>40.19</v>
      </c>
      <c r="D11" s="7" t="s">
        <v>74</v>
      </c>
      <c r="E11" s="8">
        <v>0.0211</v>
      </c>
      <c r="F11" s="8" t="s">
        <v>75</v>
      </c>
      <c r="G11" s="9">
        <v>0.98</v>
      </c>
    </row>
    <row r="12" ht="15.75" spans="1:7">
      <c r="A12" s="11"/>
      <c r="B12" s="6" t="s">
        <v>85</v>
      </c>
      <c r="C12" s="7">
        <v>44.8</v>
      </c>
      <c r="D12" s="7" t="s">
        <v>74</v>
      </c>
      <c r="E12" s="8">
        <v>0.0189</v>
      </c>
      <c r="F12" s="8" t="s">
        <v>75</v>
      </c>
      <c r="G12" s="9">
        <v>0.98</v>
      </c>
    </row>
    <row r="13" ht="15.75" spans="1:7">
      <c r="A13" s="11"/>
      <c r="B13" s="6" t="s">
        <v>86</v>
      </c>
      <c r="C13" s="7">
        <v>43.33</v>
      </c>
      <c r="D13" s="7" t="s">
        <v>74</v>
      </c>
      <c r="E13" s="8">
        <v>0.0202</v>
      </c>
      <c r="F13" s="8" t="s">
        <v>75</v>
      </c>
      <c r="G13" s="9">
        <v>0.98</v>
      </c>
    </row>
    <row r="14" ht="15.75" spans="1:7">
      <c r="A14" s="11"/>
      <c r="B14" s="6" t="s">
        <v>87</v>
      </c>
      <c r="C14" s="7">
        <v>44.75</v>
      </c>
      <c r="D14" s="7" t="s">
        <v>74</v>
      </c>
      <c r="E14" s="8">
        <v>0.0196</v>
      </c>
      <c r="F14" s="8" t="s">
        <v>75</v>
      </c>
      <c r="G14" s="9">
        <v>0.98</v>
      </c>
    </row>
    <row r="15" ht="15.75" spans="1:7">
      <c r="A15" s="11"/>
      <c r="B15" s="6" t="s">
        <v>88</v>
      </c>
      <c r="C15" s="7">
        <v>31.998</v>
      </c>
      <c r="D15" s="7" t="s">
        <v>74</v>
      </c>
      <c r="E15" s="8">
        <v>0.0275</v>
      </c>
      <c r="F15" s="8" t="s">
        <v>75</v>
      </c>
      <c r="G15" s="9">
        <v>0.98</v>
      </c>
    </row>
    <row r="16" ht="15.75" spans="1:7">
      <c r="A16" s="11"/>
      <c r="B16" s="6" t="s">
        <v>89</v>
      </c>
      <c r="C16" s="7">
        <v>41.868</v>
      </c>
      <c r="D16" s="7" t="s">
        <v>74</v>
      </c>
      <c r="E16" s="8">
        <v>0.0172</v>
      </c>
      <c r="F16" s="8" t="s">
        <v>75</v>
      </c>
      <c r="G16" s="9">
        <v>0.98</v>
      </c>
    </row>
    <row r="17" ht="15.75" spans="1:7">
      <c r="A17" s="11"/>
      <c r="B17" s="6" t="s">
        <v>90</v>
      </c>
      <c r="C17" s="7">
        <v>47.31</v>
      </c>
      <c r="D17" s="7" t="s">
        <v>74</v>
      </c>
      <c r="E17" s="8">
        <v>0.0172</v>
      </c>
      <c r="F17" s="8" t="s">
        <v>75</v>
      </c>
      <c r="G17" s="9">
        <v>0.98</v>
      </c>
    </row>
    <row r="18" ht="15.75" spans="1:7">
      <c r="A18" s="11"/>
      <c r="B18" s="6" t="s">
        <v>91</v>
      </c>
      <c r="C18" s="7">
        <v>33.453</v>
      </c>
      <c r="D18" s="7" t="s">
        <v>74</v>
      </c>
      <c r="E18" s="8">
        <v>0.022</v>
      </c>
      <c r="F18" s="8" t="s">
        <v>75</v>
      </c>
      <c r="G18" s="9">
        <v>0.98</v>
      </c>
    </row>
    <row r="19" ht="15.75" spans="1:7">
      <c r="A19" s="11"/>
      <c r="B19" s="6" t="s">
        <v>92</v>
      </c>
      <c r="C19" s="7">
        <v>41.816</v>
      </c>
      <c r="D19" s="7" t="s">
        <v>74</v>
      </c>
      <c r="E19" s="8">
        <v>0.0227</v>
      </c>
      <c r="F19" s="8" t="s">
        <v>75</v>
      </c>
      <c r="G19" s="9">
        <v>0.98</v>
      </c>
    </row>
    <row r="20" ht="15.75" spans="1:7">
      <c r="A20" s="12"/>
      <c r="B20" s="6" t="s">
        <v>93</v>
      </c>
      <c r="C20" s="7">
        <v>41.031</v>
      </c>
      <c r="D20" s="7" t="s">
        <v>74</v>
      </c>
      <c r="E20" s="8">
        <v>0.02</v>
      </c>
      <c r="F20" s="8" t="s">
        <v>75</v>
      </c>
      <c r="G20" s="9">
        <v>0.98</v>
      </c>
    </row>
    <row r="21" ht="15.75" spans="1:7">
      <c r="A21" s="10" t="s">
        <v>94</v>
      </c>
      <c r="B21" s="6" t="s">
        <v>95</v>
      </c>
      <c r="C21" s="7">
        <v>46.05</v>
      </c>
      <c r="D21" s="7" t="s">
        <v>74</v>
      </c>
      <c r="E21" s="8">
        <v>0.0182</v>
      </c>
      <c r="F21" s="8" t="s">
        <v>75</v>
      </c>
      <c r="G21" s="9">
        <v>0.99</v>
      </c>
    </row>
    <row r="22" ht="18" spans="1:7">
      <c r="A22" s="11"/>
      <c r="B22" s="6" t="s">
        <v>96</v>
      </c>
      <c r="C22" s="7">
        <v>173.54</v>
      </c>
      <c r="D22" s="7" t="s">
        <v>97</v>
      </c>
      <c r="E22" s="8">
        <v>0.0136</v>
      </c>
      <c r="F22" s="8" t="s">
        <v>75</v>
      </c>
      <c r="G22" s="9">
        <v>0.99</v>
      </c>
    </row>
    <row r="23" ht="18" spans="1:7">
      <c r="A23" s="11"/>
      <c r="B23" s="6" t="s">
        <v>98</v>
      </c>
      <c r="C23" s="7">
        <v>33</v>
      </c>
      <c r="D23" s="7" t="s">
        <v>97</v>
      </c>
      <c r="E23" s="8">
        <v>0.0708</v>
      </c>
      <c r="F23" s="8" t="s">
        <v>75</v>
      </c>
      <c r="G23" s="9">
        <v>0.99</v>
      </c>
    </row>
    <row r="24" ht="18" spans="1:7">
      <c r="A24" s="11"/>
      <c r="B24" s="6" t="s">
        <v>99</v>
      </c>
      <c r="C24" s="7">
        <v>84</v>
      </c>
      <c r="D24" s="7" t="s">
        <v>97</v>
      </c>
      <c r="E24" s="8">
        <v>0.0496</v>
      </c>
      <c r="F24" s="8" t="s">
        <v>75</v>
      </c>
      <c r="G24" s="9">
        <v>0.99</v>
      </c>
    </row>
    <row r="25" ht="18" spans="1:7">
      <c r="A25" s="11"/>
      <c r="B25" s="6" t="s">
        <v>100</v>
      </c>
      <c r="C25" s="7">
        <v>111.19</v>
      </c>
      <c r="D25" s="7" t="s">
        <v>97</v>
      </c>
      <c r="E25" s="8">
        <v>0.03951</v>
      </c>
      <c r="F25" s="8" t="s">
        <v>75</v>
      </c>
      <c r="G25" s="9">
        <v>0.99</v>
      </c>
    </row>
    <row r="26" ht="18" spans="1:7">
      <c r="A26" s="11"/>
      <c r="B26" s="6" t="s">
        <v>101</v>
      </c>
      <c r="C26" s="7">
        <v>52.27</v>
      </c>
      <c r="D26" s="7" t="s">
        <v>97</v>
      </c>
      <c r="E26" s="8">
        <v>0.0122</v>
      </c>
      <c r="F26" s="8" t="s">
        <v>75</v>
      </c>
      <c r="G26" s="9">
        <v>0.99</v>
      </c>
    </row>
    <row r="27" ht="18" spans="1:7">
      <c r="A27" s="12"/>
      <c r="B27" s="6" t="s">
        <v>102</v>
      </c>
      <c r="C27" s="7">
        <v>389.31</v>
      </c>
      <c r="D27" s="7" t="s">
        <v>97</v>
      </c>
      <c r="E27" s="8">
        <v>0.0153</v>
      </c>
      <c r="F27" s="8" t="s">
        <v>75</v>
      </c>
      <c r="G27" s="9">
        <v>0.99</v>
      </c>
    </row>
    <row r="28" ht="14.25" spans="1:7">
      <c r="A28" s="13"/>
      <c r="B28" s="14" t="s">
        <v>103</v>
      </c>
      <c r="C28" s="15" t="s">
        <v>104</v>
      </c>
      <c r="D28" s="13"/>
      <c r="E28" s="13"/>
      <c r="F28" s="13"/>
      <c r="G28" s="13"/>
    </row>
    <row r="31" spans="1:3">
      <c r="A31" s="16" t="s">
        <v>65</v>
      </c>
      <c r="B31" s="17"/>
      <c r="C31" s="17"/>
    </row>
    <row r="32" ht="15" spans="1:3">
      <c r="A32" s="18" t="s">
        <v>105</v>
      </c>
      <c r="B32" s="19" t="s">
        <v>106</v>
      </c>
      <c r="C32" s="20" t="s">
        <v>107</v>
      </c>
    </row>
    <row r="33" ht="15" spans="1:3">
      <c r="A33" s="21" t="s">
        <v>108</v>
      </c>
      <c r="B33" s="22">
        <v>0.5852</v>
      </c>
      <c r="C33" s="23">
        <f>B33*100</f>
        <v>58.52</v>
      </c>
    </row>
    <row r="34" ht="15" spans="1:3">
      <c r="A34" s="21" t="s">
        <v>109</v>
      </c>
      <c r="B34" s="22">
        <v>0.6664</v>
      </c>
      <c r="C34" s="23">
        <f t="shared" ref="C34:C50" si="0">B34*100</f>
        <v>66.64</v>
      </c>
    </row>
    <row r="35" ht="15" spans="1:3">
      <c r="A35" s="21" t="s">
        <v>110</v>
      </c>
      <c r="B35" s="22">
        <v>0.888</v>
      </c>
      <c r="C35" s="23">
        <f t="shared" si="0"/>
        <v>88.8</v>
      </c>
    </row>
    <row r="36" ht="15" spans="1:3">
      <c r="A36" s="21" t="s">
        <v>111</v>
      </c>
      <c r="B36" s="22">
        <v>0.97</v>
      </c>
      <c r="C36" s="23">
        <f t="shared" si="0"/>
        <v>97</v>
      </c>
    </row>
    <row r="37" ht="15" spans="1:3">
      <c r="A37" s="21" t="s">
        <v>112</v>
      </c>
      <c r="B37" s="22">
        <v>0.856</v>
      </c>
      <c r="C37" s="23">
        <f t="shared" si="0"/>
        <v>85.6</v>
      </c>
    </row>
    <row r="38" ht="15" spans="1:3">
      <c r="A38" s="21" t="s">
        <v>113</v>
      </c>
      <c r="B38" s="22">
        <v>0.245</v>
      </c>
      <c r="C38" s="23">
        <f t="shared" si="0"/>
        <v>24.5</v>
      </c>
    </row>
    <row r="39" ht="15" spans="1:3">
      <c r="A39" s="21" t="s">
        <v>114</v>
      </c>
      <c r="B39" s="22">
        <v>0.387</v>
      </c>
      <c r="C39" s="23">
        <f t="shared" si="0"/>
        <v>38.7</v>
      </c>
    </row>
    <row r="40" ht="15" spans="1:3">
      <c r="A40" s="21" t="s">
        <v>115</v>
      </c>
      <c r="B40" s="22">
        <v>0.545</v>
      </c>
      <c r="C40" s="23">
        <f t="shared" si="0"/>
        <v>54.5</v>
      </c>
    </row>
    <row r="41" ht="15" spans="1:3">
      <c r="A41" s="21" t="s">
        <v>116</v>
      </c>
      <c r="B41" s="22">
        <v>0.4444</v>
      </c>
      <c r="C41" s="23">
        <f t="shared" si="0"/>
        <v>44.44</v>
      </c>
    </row>
    <row r="42" ht="15" spans="1:3">
      <c r="A42" s="21" t="s">
        <v>117</v>
      </c>
      <c r="B42" s="22">
        <v>0.375</v>
      </c>
      <c r="C42" s="23">
        <f t="shared" si="0"/>
        <v>37.5</v>
      </c>
    </row>
    <row r="43" ht="15" spans="1:3">
      <c r="A43" s="21" t="s">
        <v>118</v>
      </c>
      <c r="B43" s="22">
        <v>0.749</v>
      </c>
      <c r="C43" s="23">
        <f t="shared" si="0"/>
        <v>74.9</v>
      </c>
    </row>
    <row r="44" ht="15" spans="1:3">
      <c r="A44" s="21" t="s">
        <v>119</v>
      </c>
      <c r="B44" s="22">
        <v>0.856</v>
      </c>
      <c r="C44" s="23">
        <f t="shared" si="0"/>
        <v>85.6</v>
      </c>
    </row>
    <row r="45" ht="15" spans="1:3">
      <c r="A45" s="21" t="s">
        <v>120</v>
      </c>
      <c r="B45" s="22">
        <v>0.817</v>
      </c>
      <c r="C45" s="23">
        <f t="shared" si="0"/>
        <v>81.7</v>
      </c>
    </row>
    <row r="46" ht="15" spans="1:3">
      <c r="A46" s="21" t="s">
        <v>121</v>
      </c>
      <c r="B46" s="22">
        <v>0.8563</v>
      </c>
      <c r="C46" s="23">
        <f t="shared" si="0"/>
        <v>85.63</v>
      </c>
    </row>
    <row r="47" ht="15" spans="1:3">
      <c r="A47" s="21" t="s">
        <v>122</v>
      </c>
      <c r="B47" s="22">
        <v>0.384</v>
      </c>
      <c r="C47" s="23">
        <f t="shared" si="0"/>
        <v>38.4</v>
      </c>
    </row>
    <row r="48" ht="15" spans="1:3">
      <c r="A48" s="21" t="s">
        <v>123</v>
      </c>
      <c r="B48" s="22">
        <v>0.2</v>
      </c>
      <c r="C48" s="23">
        <f t="shared" si="0"/>
        <v>20</v>
      </c>
    </row>
    <row r="49" ht="15" spans="1:3">
      <c r="A49" s="21" t="s">
        <v>124</v>
      </c>
      <c r="B49" s="22">
        <v>0.1519</v>
      </c>
      <c r="C49" s="23">
        <f t="shared" si="0"/>
        <v>15.19</v>
      </c>
    </row>
    <row r="50" ht="15" spans="1:3">
      <c r="A50" s="21" t="s">
        <v>125</v>
      </c>
      <c r="B50" s="22">
        <v>0.314</v>
      </c>
      <c r="C50" s="23">
        <f t="shared" si="0"/>
        <v>31.4</v>
      </c>
    </row>
    <row r="51" spans="1:3">
      <c r="A51" s="24" t="s">
        <v>126</v>
      </c>
      <c r="B51" s="24" t="s">
        <v>104</v>
      </c>
      <c r="C51" s="24" t="s">
        <v>104</v>
      </c>
    </row>
    <row r="52" spans="1:3">
      <c r="A52" s="24" t="s">
        <v>127</v>
      </c>
      <c r="B52" s="24" t="s">
        <v>104</v>
      </c>
      <c r="C52" s="24" t="s">
        <v>104</v>
      </c>
    </row>
  </sheetData>
  <sheetProtection formatCells="0" formatColumns="0" formatRows="0" insertRows="0" insertColumns="0" insertHyperlinks="0" deleteColumns="0" deleteRows="0"/>
  <mergeCells count="6">
    <mergeCell ref="A1:G1"/>
    <mergeCell ref="A2:B2"/>
    <mergeCell ref="A31:C31"/>
    <mergeCell ref="A3:A9"/>
    <mergeCell ref="A10:A20"/>
    <mergeCell ref="A21:A27"/>
  </mergeCells>
  <pageMargins left="0.699305555555556" right="0.699305555555556" top="0.75" bottom="0.75" header="0.3" footer="0.3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附录-指南参考值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wanglishan</dc:creator>
  <cp:lastModifiedBy>陈旭磊</cp:lastModifiedBy>
  <dcterms:created xsi:type="dcterms:W3CDTF">2006-09-16T00:00:00Z</dcterms:created>
  <cp:lastPrinted>2018-02-23T07:23:00Z</cp:lastPrinted>
  <dcterms:modified xsi:type="dcterms:W3CDTF">2020-04-07T03:17:43Z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