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3"/>
  </bookViews>
  <sheets>
    <sheet name="总表" sheetId="1" r:id="rId1"/>
    <sheet name="化石燃料燃烧排放" sheetId="2" r:id="rId2"/>
    <sheet name="间接排放" sheetId="3" r:id="rId3"/>
    <sheet name="附录-指南缺省值" sheetId="4" r:id="rId4"/>
  </sheets>
  <definedNames>
    <definedName name="_Toc346543487" localSheetId="3">'附录-指南缺省值'!#REF!</definedName>
    <definedName name="_Toc346543488" localSheetId="3">'附录-指南缺省值'!#REF!</definedName>
    <definedName name="_Toc346543489" localSheetId="3">'附录-指南缺省值'!#REF!</definedName>
    <definedName name="_Toc351280215" localSheetId="3">'附录-指南缺省值'!#REF!</definedName>
    <definedName name="_xlnm.Print_Area" localSheetId="0">总表!$A$1:$E$33</definedName>
  </definedNames>
  <calcPr calcId="144525"/>
</workbook>
</file>

<file path=xl/sharedStrings.xml><?xml version="1.0" encoding="utf-8"?>
<sst xmlns="http://schemas.openxmlformats.org/spreadsheetml/2006/main" count="122">
  <si>
    <r>
      <rPr>
        <sz val="20"/>
        <rFont val="方正小标宋简体"/>
        <charset val="134"/>
      </rPr>
      <t xml:space="preserve">其他有色金属冶炼和压延加工业企业(铜冶炼)
</t>
    </r>
    <r>
      <rPr>
        <u/>
        <sz val="20"/>
        <rFont val="方正小标宋简体"/>
        <charset val="134"/>
      </rPr>
      <t>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</si>
  <si>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</si>
  <si>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</si>
  <si>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</si>
  <si>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</si>
  <si>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</si>
  <si>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</si>
  <si>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</si>
  <si>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</si>
  <si>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</si>
  <si>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</si>
  <si>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单位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</si>
  <si>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</si>
  <si>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宋体"/>
        <charset val="134"/>
      </rPr>
      <t>*1</t>
    </r>
  </si>
  <si>
    <r>
      <rPr>
        <b/>
        <sz val="12"/>
        <rFont val="Times New Roman"/>
        <charset val="134"/>
      </rPr>
      <t>1</t>
    </r>
    <r>
      <rPr>
        <b/>
        <sz val="12"/>
        <rFont val="宋体"/>
        <charset val="134"/>
      </rPr>
      <t>二氧化碳排放总量（</t>
    </r>
    <r>
      <rPr>
        <b/>
        <sz val="12"/>
        <rFont val="Times New Roman"/>
        <charset val="134"/>
      </rPr>
      <t>tCO</t>
    </r>
    <r>
      <rPr>
        <b/>
        <sz val="10"/>
        <rFont val="Times New Roman"/>
        <charset val="134"/>
      </rPr>
      <t>2</t>
    </r>
    <r>
      <rPr>
        <b/>
        <sz val="12"/>
        <rFont val="宋体"/>
        <charset val="134"/>
      </rPr>
      <t>）</t>
    </r>
    <r>
      <rPr>
        <b/>
        <vertAlign val="superscript"/>
        <sz val="12"/>
        <rFont val="宋体"/>
        <charset val="134"/>
      </rPr>
      <t>*2,3,4</t>
    </r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</si>
  <si>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</si>
  <si>
    <r>
      <rPr>
        <sz val="12"/>
        <rFont val="Times New Roman"/>
        <charset val="134"/>
      </rPr>
      <t>1.1</t>
    </r>
    <r>
      <rPr>
        <sz val="12"/>
        <rFont val="宋体"/>
        <charset val="134"/>
      </rPr>
      <t>化石燃料燃烧排放量</t>
    </r>
  </si>
  <si>
    <t>数据来自经核查的企业排放报告</t>
  </si>
  <si>
    <r>
      <rPr>
        <sz val="12"/>
        <rFont val="Times New Roman"/>
        <charset val="134"/>
      </rPr>
      <t>1.2</t>
    </r>
    <r>
      <rPr>
        <sz val="12"/>
        <rFont val="宋体"/>
        <charset val="134"/>
      </rPr>
      <t>净购入使用电力对应的排放量</t>
    </r>
  </si>
  <si>
    <t>按核算与报告指南公式（8）计算，对应的排放因子采用2015年全国电网平均排放因子0.6101tCO2/MWh。</t>
  </si>
  <si>
    <r>
      <rPr>
        <sz val="12"/>
        <rFont val="Times New Roman"/>
        <charset val="134"/>
      </rPr>
      <t>1.3</t>
    </r>
    <r>
      <rPr>
        <sz val="12"/>
        <rFont val="宋体"/>
        <charset val="134"/>
      </rPr>
      <t>净购入使用热力对应的排放量</t>
    </r>
  </si>
  <si>
    <r>
      <rPr>
        <b/>
        <sz val="12"/>
        <rFont val="Times New Roman"/>
        <charset val="134"/>
      </rPr>
      <t>2</t>
    </r>
    <r>
      <rPr>
        <b/>
        <sz val="12"/>
        <rFont val="宋体"/>
        <charset val="134"/>
      </rPr>
      <t>主产品产量</t>
    </r>
    <r>
      <rPr>
        <b/>
        <vertAlign val="superscript"/>
        <sz val="12"/>
        <rFont val="宋体"/>
        <charset val="134"/>
      </rPr>
      <t>*5</t>
    </r>
  </si>
  <si>
    <t>t</t>
  </si>
  <si>
    <r>
      <rPr>
        <sz val="12"/>
        <rFont val="Times New Roman"/>
        <charset val="134"/>
      </rPr>
      <t>− </t>
    </r>
    <r>
      <rPr>
        <sz val="12"/>
        <rFont val="宋体"/>
        <charset val="134"/>
      </rPr>
      <t xml:space="preserve">优先选用企业计量数据，如生产日志或月度、年度统计报表；
</t>
    </r>
    <r>
      <rPr>
        <sz val="12"/>
        <rFont val="Times New Roman"/>
        <charset val="134"/>
      </rPr>
      <t xml:space="preserve">− </t>
    </r>
    <r>
      <rPr>
        <sz val="12"/>
        <rFont val="宋体"/>
        <charset val="134"/>
      </rPr>
      <t>其次选用报送统计局数据</t>
    </r>
  </si>
  <si>
    <r>
      <rPr>
        <sz val="12"/>
        <rFont val="Times New Roman"/>
        <charset val="134"/>
      </rPr>
      <t>2.1</t>
    </r>
    <r>
      <rPr>
        <sz val="12"/>
        <rFont val="宋体"/>
        <charset val="134"/>
      </rPr>
      <t>粗铜产量</t>
    </r>
  </si>
  <si>
    <r>
      <rPr>
        <sz val="12"/>
        <rFont val="Times New Roman"/>
        <charset val="134"/>
      </rPr>
      <t>2.2</t>
    </r>
    <r>
      <rPr>
        <sz val="12"/>
        <rFont val="宋体"/>
        <charset val="134"/>
      </rPr>
      <t>阳极铜产量</t>
    </r>
  </si>
  <si>
    <r>
      <rPr>
        <sz val="12"/>
        <rFont val="Times New Roman"/>
        <charset val="134"/>
      </rPr>
      <t>2.3</t>
    </r>
    <r>
      <rPr>
        <sz val="12"/>
        <rFont val="宋体"/>
        <charset val="134"/>
      </rPr>
      <t>阴极铜产量</t>
    </r>
  </si>
  <si>
    <r>
      <rPr>
        <b/>
        <sz val="12"/>
        <rFont val="Times New Roman"/>
        <charset val="134"/>
      </rPr>
      <t>3</t>
    </r>
    <r>
      <rPr>
        <b/>
        <sz val="12"/>
        <rFont val="宋体"/>
        <charset val="134"/>
      </rPr>
      <t>排放强度</t>
    </r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</si>
  <si>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/t</t>
    </r>
  </si>
  <si>
    <r>
      <rPr>
        <sz val="12"/>
        <rFont val="宋体"/>
        <charset val="134"/>
      </rPr>
      <t>二氧化碳排放总量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主产品产量</t>
    </r>
  </si>
  <si>
    <r>
      <rPr>
        <b/>
        <sz val="12"/>
        <rFont val="Times New Roman"/>
        <charset val="134"/>
      </rPr>
      <t>4</t>
    </r>
    <r>
      <rPr>
        <b/>
        <sz val="12"/>
        <rFont val="宋体"/>
        <charset val="134"/>
      </rPr>
      <t>企业不同生产工序的二氧化碳排放量及产品产量</t>
    </r>
  </si>
  <si>
    <t>——</t>
  </si>
  <si>
    <r>
      <rPr>
        <sz val="12"/>
        <rFont val="Times New Roman"/>
        <charset val="134"/>
      </rPr>
      <t xml:space="preserve">4.1 </t>
    </r>
    <r>
      <rPr>
        <sz val="12"/>
        <rFont val="宋体"/>
        <charset val="134"/>
      </rPr>
      <t>冶炼工序</t>
    </r>
  </si>
  <si>
    <r>
      <rPr>
        <sz val="12"/>
        <rFont val="Times New Roman"/>
        <charset val="134"/>
      </rPr>
      <t>4.1.1</t>
    </r>
    <r>
      <rPr>
        <sz val="12"/>
        <rFont val="宋体"/>
        <charset val="134"/>
      </rPr>
      <t>化石燃料燃烧排放量</t>
    </r>
  </si>
  <si>
    <r>
      <rPr>
        <sz val="12"/>
        <rFont val="宋体"/>
        <charset val="134"/>
      </rPr>
      <t>按核算与报告指南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</t>
    </r>
  </si>
  <si>
    <r>
      <rPr>
        <sz val="12"/>
        <rFont val="Times New Roman"/>
        <charset val="134"/>
      </rPr>
      <t>4.1.2</t>
    </r>
    <r>
      <rPr>
        <sz val="12"/>
        <rFont val="宋体"/>
        <charset val="134"/>
      </rPr>
      <t>净购入使用电力对应的排放量</t>
    </r>
  </si>
  <si>
    <r>
      <rPr>
        <sz val="12"/>
        <rFont val="宋体"/>
        <charset val="134"/>
      </rPr>
      <t>按核算与报告指南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公式（</t>
    </r>
    <r>
      <rPr>
        <sz val="12"/>
        <rFont val="Times New Roman"/>
        <charset val="134"/>
      </rPr>
      <t>8</t>
    </r>
    <r>
      <rPr>
        <sz val="12"/>
        <rFont val="宋体"/>
        <charset val="134"/>
      </rPr>
      <t>）计算</t>
    </r>
  </si>
  <si>
    <r>
      <rPr>
        <sz val="12"/>
        <rFont val="Times New Roman"/>
        <charset val="134"/>
      </rPr>
      <t>4.1.3</t>
    </r>
    <r>
      <rPr>
        <sz val="12"/>
        <rFont val="宋体"/>
        <charset val="134"/>
      </rPr>
      <t>净购入使用热力对应的排放量</t>
    </r>
  </si>
  <si>
    <r>
      <rPr>
        <sz val="12"/>
        <rFont val="宋体"/>
        <charset val="134"/>
      </rPr>
      <t>按核算与报告指南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公式（</t>
    </r>
    <r>
      <rPr>
        <sz val="12"/>
        <rFont val="Times New Roman"/>
        <charset val="134"/>
      </rPr>
      <t>9</t>
    </r>
    <r>
      <rPr>
        <sz val="12"/>
        <rFont val="宋体"/>
        <charset val="134"/>
      </rPr>
      <t>）计算</t>
    </r>
  </si>
  <si>
    <r>
      <rPr>
        <sz val="12"/>
        <rFont val="Times New Roman"/>
        <charset val="134"/>
      </rPr>
      <t>4.1.4</t>
    </r>
    <r>
      <rPr>
        <sz val="12"/>
        <rFont val="宋体"/>
        <charset val="134"/>
      </rPr>
      <t>主产品产量</t>
    </r>
  </si>
  <si>
    <t xml:space="preserve">t </t>
  </si>
  <si>
    <r>
      <rPr>
        <sz val="12"/>
        <rFont val="Times New Roman"/>
        <charset val="134"/>
      </rPr>
      <t>4.2</t>
    </r>
    <r>
      <rPr>
        <sz val="12"/>
        <rFont val="宋体"/>
        <charset val="134"/>
      </rPr>
      <t>压延加工工序</t>
    </r>
  </si>
  <si>
    <r>
      <rPr>
        <sz val="12"/>
        <rFont val="Times New Roman"/>
        <charset val="134"/>
      </rPr>
      <t>4.2.1</t>
    </r>
    <r>
      <rPr>
        <sz val="12"/>
        <rFont val="宋体"/>
        <charset val="134"/>
      </rPr>
      <t>化石燃料燃烧排放量</t>
    </r>
  </si>
  <si>
    <r>
      <rPr>
        <sz val="12"/>
        <rFont val="Times New Roman"/>
        <charset val="134"/>
      </rPr>
      <t>4.2.2</t>
    </r>
    <r>
      <rPr>
        <sz val="12"/>
        <rFont val="宋体"/>
        <charset val="134"/>
      </rPr>
      <t>净购入使用电力对应的排放量</t>
    </r>
  </si>
  <si>
    <r>
      <rPr>
        <sz val="12"/>
        <rFont val="Times New Roman"/>
        <charset val="134"/>
      </rPr>
      <t>4.2.3</t>
    </r>
    <r>
      <rPr>
        <sz val="12"/>
        <rFont val="宋体"/>
        <charset val="134"/>
      </rPr>
      <t>净购入使用热力对应的排放量</t>
    </r>
  </si>
  <si>
    <r>
      <rPr>
        <sz val="12"/>
        <rFont val="Times New Roman"/>
        <charset val="134"/>
      </rPr>
      <t>4.2.4</t>
    </r>
    <r>
      <rPr>
        <sz val="12"/>
        <rFont val="宋体"/>
        <charset val="134"/>
      </rPr>
      <t>铜压延加工材产量</t>
    </r>
  </si>
  <si>
    <r>
      <rPr>
        <sz val="12"/>
        <rFont val="Times New Roman"/>
        <charset val="134"/>
      </rPr>
      <t>4.3</t>
    </r>
    <r>
      <rPr>
        <sz val="12"/>
        <rFont val="宋体"/>
        <charset val="134"/>
      </rPr>
      <t>其他工序</t>
    </r>
  </si>
  <si>
    <r>
      <rPr>
        <sz val="12"/>
        <rFont val="Times New Roman"/>
        <charset val="134"/>
      </rPr>
      <t>4.3.1</t>
    </r>
    <r>
      <rPr>
        <sz val="12"/>
        <rFont val="宋体"/>
        <charset val="134"/>
      </rPr>
      <t>化石燃料燃烧排放量</t>
    </r>
  </si>
  <si>
    <r>
      <rPr>
        <sz val="12"/>
        <rFont val="Times New Roman"/>
        <charset val="134"/>
      </rPr>
      <t>4.3.2</t>
    </r>
    <r>
      <rPr>
        <sz val="12"/>
        <rFont val="宋体"/>
        <charset val="134"/>
      </rPr>
      <t>净购入使用电力对应的排放量</t>
    </r>
  </si>
  <si>
    <r>
      <rPr>
        <sz val="12"/>
        <rFont val="Times New Roman"/>
        <charset val="134"/>
      </rPr>
      <t>4.3.3</t>
    </r>
    <r>
      <rPr>
        <sz val="12"/>
        <rFont val="宋体"/>
        <charset val="134"/>
      </rPr>
      <t>净购入使用热力对应的排放量</t>
    </r>
  </si>
  <si>
    <r>
      <rPr>
        <sz val="12"/>
        <rFont val="宋体"/>
        <charset val="134"/>
      </rPr>
      <t xml:space="preserve">备注：
</t>
    </r>
    <r>
      <rPr>
        <sz val="12"/>
        <rFont val="Times New Roman"/>
        <charset val="134"/>
      </rPr>
      <t xml:space="preserve">*1 </t>
    </r>
    <r>
      <rPr>
        <sz val="12"/>
        <rFont val="宋体"/>
        <charset val="134"/>
      </rPr>
      <t xml:space="preserve">填写时可删除此列所述的计算方法或填写要求。可在此列各行填写说明左列数值含义的具体内容。
</t>
    </r>
    <r>
      <rPr>
        <sz val="12"/>
        <rFont val="Times New Roman"/>
        <charset val="134"/>
      </rPr>
      <t xml:space="preserve">*2 </t>
    </r>
    <r>
      <rPr>
        <sz val="12"/>
        <rFont val="宋体"/>
        <charset val="134"/>
      </rPr>
      <t xml:space="preserve">不含自备电厂对应的排放，如有自备电厂同时填报自备电厂补充数据表。
</t>
    </r>
    <r>
      <rPr>
        <sz val="12"/>
        <rFont val="Times New Roman"/>
        <charset val="134"/>
      </rPr>
      <t xml:space="preserve">*3 </t>
    </r>
    <r>
      <rPr>
        <sz val="12"/>
        <rFont val="宋体"/>
        <charset val="134"/>
      </rPr>
      <t xml:space="preserve">核算边界为法人边界下的化石燃料燃烧以及净购入电力、热力对应的二氧化碳排放。
</t>
    </r>
    <r>
      <rPr>
        <sz val="12"/>
        <rFont val="Times New Roman"/>
        <charset val="134"/>
      </rPr>
      <t xml:space="preserve">*4 </t>
    </r>
    <r>
      <rPr>
        <sz val="12"/>
        <rFont val="宋体"/>
        <charset val="134"/>
      </rPr>
      <t>计算净购入电力对应的排放时，对应的排放因子采用</t>
    </r>
    <r>
      <rPr>
        <sz val="12"/>
        <rFont val="Times New Roman"/>
        <charset val="134"/>
      </rPr>
      <t>2015</t>
    </r>
    <r>
      <rPr>
        <sz val="12"/>
        <rFont val="宋体"/>
        <charset val="134"/>
      </rPr>
      <t>年全国电网平均排放因子</t>
    </r>
    <r>
      <rPr>
        <sz val="12"/>
        <rFont val="Times New Roman"/>
        <charset val="134"/>
      </rPr>
      <t>0.6101tCO2/MWh</t>
    </r>
    <r>
      <rPr>
        <sz val="12"/>
        <rFont val="宋体"/>
        <charset val="134"/>
      </rPr>
      <t xml:space="preserve">。
</t>
    </r>
    <r>
      <rPr>
        <sz val="12"/>
        <rFont val="Times New Roman"/>
        <charset val="134"/>
      </rPr>
      <t xml:space="preserve">*5 </t>
    </r>
    <r>
      <rPr>
        <sz val="12"/>
        <rFont val="宋体"/>
        <charset val="134"/>
      </rPr>
      <t>粗铜、阳极铜、阴极铜，以最终产品计算，避免重复计算。</t>
    </r>
    <r>
      <rPr>
        <sz val="12"/>
        <rFont val="Times New Roman"/>
        <charset val="134"/>
      </rPr>
      <t xml:space="preserve">
*6</t>
    </r>
    <r>
      <rPr>
        <sz val="12"/>
        <rFont val="宋体"/>
        <charset val="134"/>
      </rPr>
      <t>灰色的数值格子已内嵌公式，可以自动完成计算或者从下拉菜单选择，除特殊情况外请勿手动填写。</t>
    </r>
  </si>
  <si>
    <t>化石燃料燃烧排放</t>
  </si>
  <si>
    <r>
      <rPr>
        <sz val="12"/>
        <rFont val="Times New Roman"/>
        <charset val="134"/>
      </rPr>
      <t xml:space="preserve">                    </t>
    </r>
    <r>
      <rPr>
        <sz val="12"/>
        <rFont val="宋体"/>
        <charset val="134"/>
      </rPr>
      <t>单位
燃料品种</t>
    </r>
  </si>
  <si>
    <t>冶炼工序</t>
  </si>
  <si>
    <t>压延加工工序</t>
  </si>
  <si>
    <t>其他工序</t>
  </si>
  <si>
    <r>
      <rPr>
        <sz val="12"/>
        <rFont val="宋体"/>
        <charset val="134"/>
      </rPr>
      <t>净消耗量
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，万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</si>
  <si>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低位发热量
（</t>
    </r>
    <r>
      <rPr>
        <sz val="12"/>
        <rFont val="Times New Roman"/>
        <charset val="134"/>
      </rPr>
      <t>GJ/t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</si>
  <si>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单位热值碳含量（</t>
    </r>
    <r>
      <rPr>
        <sz val="12"/>
        <rFont val="Times New Roman"/>
        <charset val="134"/>
      </rPr>
      <t>tC/GJ</t>
    </r>
    <r>
      <rPr>
        <sz val="12"/>
        <rFont val="宋体"/>
        <charset val="134"/>
      </rPr>
      <t>）</t>
    </r>
  </si>
  <si>
    <t>碳氧化率</t>
  </si>
  <si>
    <r>
      <rPr>
        <sz val="12"/>
        <rFont val="宋体"/>
        <charset val="134"/>
      </rPr>
      <t>排放量
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</si>
  <si>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t>无烟煤</t>
  </si>
  <si>
    <t>烟煤</t>
  </si>
  <si>
    <t>褐煤</t>
  </si>
  <si>
    <t>洗精煤</t>
  </si>
  <si>
    <t>其他洗煤</t>
  </si>
  <si>
    <t>其他煤制品</t>
  </si>
  <si>
    <t>石油焦</t>
  </si>
  <si>
    <t>焦炭</t>
  </si>
  <si>
    <t>原油</t>
  </si>
  <si>
    <t>燃料油</t>
  </si>
  <si>
    <t>汽油</t>
  </si>
  <si>
    <t>柴油</t>
  </si>
  <si>
    <t>煤油</t>
  </si>
  <si>
    <t>液化天然气</t>
  </si>
  <si>
    <t>液化石油气</t>
  </si>
  <si>
    <t>炼厂干气</t>
  </si>
  <si>
    <t>焦油</t>
  </si>
  <si>
    <t>焦炉煤气</t>
  </si>
  <si>
    <t>高炉煤气</t>
  </si>
  <si>
    <t>转炉煤气</t>
  </si>
  <si>
    <t>其他煤气</t>
  </si>
  <si>
    <t>天然气</t>
  </si>
  <si>
    <t>合计</t>
  </si>
  <si>
    <r>
      <rPr>
        <sz val="12"/>
        <rFont val="宋体"/>
        <charset val="134"/>
      </rPr>
      <t xml:space="preserve">备注：
</t>
    </r>
    <r>
      <rPr>
        <sz val="12"/>
        <rFont val="Times New Roman"/>
        <charset val="134"/>
      </rPr>
      <t>1.</t>
    </r>
    <r>
      <rPr>
        <sz val="12"/>
        <rFont val="宋体"/>
        <charset val="134"/>
      </rPr>
      <t>注意单位换算：</t>
    </r>
    <r>
      <rPr>
        <sz val="12"/>
        <rFont val="Times New Roman"/>
        <charset val="134"/>
      </rPr>
      <t>1GJ=10</t>
    </r>
    <r>
      <rPr>
        <vertAlign val="superscript"/>
        <sz val="12"/>
        <rFont val="Times New Roman"/>
        <charset val="134"/>
      </rPr>
      <t>9</t>
    </r>
    <r>
      <rPr>
        <sz val="12"/>
        <rFont val="Times New Roman"/>
        <charset val="134"/>
      </rPr>
      <t xml:space="preserve"> J</t>
    </r>
    <r>
      <rPr>
        <sz val="12"/>
        <rFont val="宋体"/>
        <charset val="134"/>
      </rPr>
      <t>；</t>
    </r>
    <r>
      <rPr>
        <sz val="12"/>
        <rFont val="Times New Roman"/>
        <charset val="134"/>
      </rPr>
      <t>1 TJ=10</t>
    </r>
    <r>
      <rPr>
        <vertAlign val="superscript"/>
        <sz val="12"/>
        <rFont val="Times New Roman"/>
        <charset val="134"/>
      </rPr>
      <t>12</t>
    </r>
    <r>
      <rPr>
        <sz val="12"/>
        <rFont val="Times New Roman"/>
        <charset val="134"/>
      </rPr>
      <t xml:space="preserve"> J =1000 GJ</t>
    </r>
    <r>
      <rPr>
        <sz val="12"/>
        <rFont val="宋体"/>
        <charset val="134"/>
      </rPr>
      <t>；</t>
    </r>
    <r>
      <rPr>
        <sz val="12"/>
        <rFont val="Times New Roman"/>
        <charset val="134"/>
      </rPr>
      <t xml:space="preserve"> 1</t>
    </r>
    <r>
      <rPr>
        <sz val="12"/>
        <rFont val="宋体"/>
        <charset val="134"/>
      </rPr>
      <t>大卡</t>
    </r>
    <r>
      <rPr>
        <sz val="12"/>
        <rFont val="Times New Roman"/>
        <charset val="134"/>
      </rPr>
      <t>=4.1816</t>
    </r>
    <r>
      <rPr>
        <sz val="12"/>
        <rFont val="宋体"/>
        <charset val="134"/>
      </rPr>
      <t xml:space="preserve">千焦
</t>
    </r>
    <r>
      <rPr>
        <sz val="12"/>
        <rFont val="Times New Roman"/>
        <charset val="134"/>
      </rPr>
      <t>2.</t>
    </r>
    <r>
      <rPr>
        <sz val="12"/>
        <rFont val="宋体"/>
        <charset val="134"/>
      </rPr>
      <t>黄色底纹区域值为指南缺省值，若要求企业采用检测值时请手动修改。</t>
    </r>
  </si>
  <si>
    <t>间接排放</t>
  </si>
  <si>
    <t>工序名称</t>
  </si>
  <si>
    <t>参数名称</t>
  </si>
  <si>
    <t>备注</t>
  </si>
  <si>
    <t>净外购电力使用量</t>
  </si>
  <si>
    <t>MWh</t>
  </si>
  <si>
    <t>净外购热力使用量</t>
  </si>
  <si>
    <t>GJ</t>
  </si>
  <si>
    <t>净购入电力排放量</t>
  </si>
  <si>
    <t>净购入热力排放量</t>
  </si>
  <si>
    <t>电力消费的排放因子</t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</si>
  <si>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</si>
  <si>
    <r>
      <rPr>
        <sz val="12"/>
        <rFont val="宋体"/>
        <charset val="134"/>
      </rPr>
      <t>采用国家最新发布值（</t>
    </r>
    <r>
      <rPr>
        <sz val="12"/>
        <rFont val="Times New Roman"/>
        <charset val="134"/>
      </rPr>
      <t>2015</t>
    </r>
    <r>
      <rPr>
        <sz val="12"/>
        <rFont val="宋体"/>
        <charset val="134"/>
      </rPr>
      <t>年为</t>
    </r>
    <r>
      <rPr>
        <sz val="12"/>
        <rFont val="Times New Roman"/>
        <charset val="134"/>
      </rPr>
      <t>0.6101</t>
    </r>
    <r>
      <rPr>
        <sz val="12"/>
        <rFont val="宋体"/>
        <charset val="134"/>
      </rPr>
      <t>）</t>
    </r>
  </si>
  <si>
    <t>热力消费的排放因子</t>
  </si>
  <si>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</si>
  <si>
    <r>
      <rPr>
        <sz val="11"/>
        <rFont val="宋体"/>
        <charset val="134"/>
      </rPr>
      <t xml:space="preserve">注：
</t>
    </r>
    <r>
      <rPr>
        <sz val="11"/>
        <rFont val="Times New Roman"/>
        <charset val="134"/>
      </rPr>
      <t xml:space="preserve">1 </t>
    </r>
    <r>
      <rPr>
        <sz val="11"/>
        <rFont val="宋体"/>
        <charset val="134"/>
      </rPr>
      <t>万</t>
    </r>
    <r>
      <rPr>
        <sz val="11"/>
        <rFont val="Times New Roman"/>
        <charset val="134"/>
      </rPr>
      <t>kWh = 10 MWh = 10^7 Wh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>1 MWh = 10^6 Wh</t>
    </r>
  </si>
  <si>
    <t>附录二：相关参数缺省值</t>
  </si>
  <si>
    <r>
      <rPr>
        <b/>
        <sz val="12"/>
        <rFont val="宋体"/>
        <charset val="134"/>
      </rPr>
      <t>表</t>
    </r>
    <r>
      <rPr>
        <b/>
        <sz val="12"/>
        <rFont val="Times New Roman"/>
        <charset val="134"/>
      </rPr>
      <t xml:space="preserve">1 </t>
    </r>
    <r>
      <rPr>
        <b/>
        <sz val="12"/>
        <rFont val="宋体"/>
        <charset val="134"/>
      </rPr>
      <t>常用化石燃料相关参数的推荐值</t>
    </r>
  </si>
  <si>
    <t>燃料品种</t>
  </si>
  <si>
    <t>计量单位</t>
  </si>
  <si>
    <r>
      <rPr>
        <b/>
        <sz val="12"/>
        <rFont val="宋体"/>
        <charset val="134"/>
      </rPr>
      <t>低位发热量（</t>
    </r>
    <r>
      <rPr>
        <b/>
        <sz val="12"/>
        <rFont val="Times New Roman"/>
        <charset val="134"/>
      </rPr>
      <t>GJ/t</t>
    </r>
    <r>
      <rPr>
        <b/>
        <sz val="12"/>
        <rFont val="宋体"/>
        <charset val="134"/>
      </rPr>
      <t>，</t>
    </r>
    <r>
      <rPr>
        <b/>
        <sz val="12"/>
        <rFont val="Times New Roman"/>
        <charset val="134"/>
      </rPr>
      <t>GJ/</t>
    </r>
    <r>
      <rPr>
        <b/>
        <sz val="12"/>
        <rFont val="宋体"/>
        <charset val="134"/>
      </rPr>
      <t>万</t>
    </r>
    <r>
      <rPr>
        <b/>
        <sz val="12"/>
        <rFont val="Times New Roman"/>
        <charset val="134"/>
      </rPr>
      <t>Nm</t>
    </r>
    <r>
      <rPr>
        <b/>
        <vertAlign val="superscript"/>
        <sz val="12"/>
        <rFont val="Times New Roman"/>
        <charset val="134"/>
      </rPr>
      <t>3</t>
    </r>
    <r>
      <rPr>
        <b/>
        <sz val="12"/>
        <rFont val="Times New Roman"/>
        <charset val="134"/>
      </rPr>
      <t>)</t>
    </r>
  </si>
  <si>
    <r>
      <rPr>
        <b/>
        <sz val="12"/>
        <rFont val="宋体"/>
        <charset val="134"/>
      </rPr>
      <t>单位热值含碳量（</t>
    </r>
    <r>
      <rPr>
        <b/>
        <sz val="12"/>
        <rFont val="Times New Roman"/>
        <charset val="134"/>
      </rPr>
      <t>tC/GJ</t>
    </r>
    <r>
      <rPr>
        <b/>
        <sz val="12"/>
        <rFont val="宋体"/>
        <charset val="134"/>
      </rPr>
      <t>）</t>
    </r>
  </si>
  <si>
    <t>其它洗煤</t>
  </si>
  <si>
    <t>其它煤制品</t>
  </si>
  <si>
    <t>一般煤油</t>
  </si>
  <si>
    <r>
      <rPr>
        <sz val="12"/>
        <rFont val="Times New Roman"/>
        <charset val="134"/>
      </rPr>
      <t>10</t>
    </r>
    <r>
      <rPr>
        <vertAlign val="superscript"/>
        <sz val="12"/>
        <rFont val="Times New Roman"/>
        <charset val="134"/>
      </rPr>
      <t>4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</si>
  <si>
    <t>其它煤气</t>
  </si>
  <si>
    <t>表4 其他排放因子和参数缺省值</t>
  </si>
  <si>
    <t>名称</t>
  </si>
  <si>
    <r>
      <rPr>
        <b/>
        <sz val="12"/>
        <rFont val="Times New Roman"/>
        <charset val="134"/>
      </rPr>
      <t>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宋体"/>
        <charset val="134"/>
      </rPr>
      <t>排放因子</t>
    </r>
  </si>
  <si>
    <t>电力</t>
  </si>
  <si>
    <r>
      <rPr>
        <sz val="12"/>
        <rFont val="宋体"/>
        <charset val="134"/>
      </rPr>
      <t>吨</t>
    </r>
    <r>
      <rPr>
        <sz val="12"/>
        <rFont val="Times New Roman"/>
        <charset val="134"/>
      </rPr>
      <t>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</si>
  <si>
    <t>采用国家最新发布值</t>
  </si>
  <si>
    <t>热力</t>
  </si>
  <si>
    <r>
      <rPr>
        <sz val="12"/>
        <rFont val="宋体"/>
        <charset val="134"/>
      </rPr>
      <t>吨</t>
    </r>
    <r>
      <rPr>
        <sz val="12"/>
        <rFont val="Times New Roman"/>
        <charset val="134"/>
      </rPr>
      <t>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</si>
  <si>
    <r>
      <rPr>
        <sz val="12"/>
        <rFont val="宋体"/>
        <charset val="134"/>
      </rPr>
      <t>电力排放因子表格参考值（吨二氧化碳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兆瓦时）</t>
    </r>
  </si>
  <si>
    <t>年份</t>
  </si>
</sst>
</file>

<file path=xl/styles.xml><?xml version="1.0" encoding="utf-8"?>
<styleSheet xmlns="http://schemas.openxmlformats.org/spreadsheetml/2006/main">
  <numFmts count="11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"/>
    <numFmt numFmtId="177" formatCode="0.00000_ "/>
    <numFmt numFmtId="178" formatCode="0.000_ "/>
    <numFmt numFmtId="179" formatCode="0.0000_ "/>
    <numFmt numFmtId="180" formatCode="0.0000_);[Red]\(0.0000\)"/>
    <numFmt numFmtId="181" formatCode="0.00000_);[Red]\(0.00000\)"/>
    <numFmt numFmtId="182" formatCode="0_ "/>
  </numFmts>
  <fonts count="36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20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vertAlign val="superscript"/>
      <sz val="12"/>
      <name val="Times New Roman"/>
      <charset val="134"/>
    </font>
    <font>
      <vertAlign val="superscript"/>
      <sz val="12"/>
      <name val="Times New Roman"/>
      <charset val="134"/>
    </font>
    <font>
      <b/>
      <vertAlign val="subscript"/>
      <sz val="12"/>
      <name val="Times New Roman"/>
      <charset val="134"/>
    </font>
    <font>
      <vertAlign val="subscript"/>
      <sz val="12"/>
      <name val="Times New Roman"/>
      <charset val="134"/>
    </font>
    <font>
      <u/>
      <sz val="20"/>
      <name val="方正小标宋简体"/>
      <charset val="134"/>
    </font>
    <font>
      <b/>
      <vertAlign val="superscript"/>
      <sz val="12"/>
      <name val="宋体"/>
      <charset val="134"/>
    </font>
    <font>
      <b/>
      <sz val="1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medium">
        <color auto="1"/>
      </diagonal>
    </border>
    <border diagonalDown="1"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17" borderId="2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2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23" applyNumberFormat="0" applyFill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19" borderId="29" applyNumberFormat="0" applyAlignment="0" applyProtection="0">
      <alignment vertical="center"/>
    </xf>
    <xf numFmtId="0" fontId="21" fillId="19" borderId="27" applyNumberFormat="0" applyAlignment="0" applyProtection="0">
      <alignment vertical="center"/>
    </xf>
    <xf numFmtId="0" fontId="18" fillId="13" borderId="26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/>
    </xf>
    <xf numFmtId="178" fontId="1" fillId="0" borderId="3" xfId="0" applyNumberFormat="1" applyFont="1" applyBorder="1" applyAlignment="1" applyProtection="1">
      <alignment horizontal="center" vertical="center"/>
    </xf>
    <xf numFmtId="177" fontId="1" fillId="0" borderId="3" xfId="0" applyNumberFormat="1" applyFont="1" applyBorder="1" applyAlignment="1" applyProtection="1">
      <alignment horizontal="center" vertical="center"/>
    </xf>
    <xf numFmtId="9" fontId="1" fillId="0" borderId="3" xfId="0" applyNumberFormat="1" applyFont="1" applyBorder="1" applyAlignment="1" applyProtection="1">
      <alignment horizontal="center" vertical="center"/>
    </xf>
    <xf numFmtId="176" fontId="2" fillId="0" borderId="0" xfId="0" applyNumberFormat="1" applyFo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179" fontId="5" fillId="2" borderId="4" xfId="0" applyNumberFormat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vertical="center"/>
    </xf>
    <xf numFmtId="0" fontId="5" fillId="2" borderId="6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179" fontId="1" fillId="2" borderId="6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Protection="1">
      <alignment vertical="center"/>
    </xf>
    <xf numFmtId="0" fontId="7" fillId="2" borderId="0" xfId="0" applyFont="1" applyFill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Protection="1">
      <alignment vertical="center"/>
    </xf>
    <xf numFmtId="0" fontId="1" fillId="3" borderId="3" xfId="0" applyFont="1" applyFill="1" applyBorder="1" applyProtection="1">
      <alignment vertical="center"/>
    </xf>
    <xf numFmtId="179" fontId="1" fillId="0" borderId="3" xfId="0" applyNumberFormat="1" applyFont="1" applyBorder="1" applyAlignment="1" applyProtection="1">
      <alignment horizontal="right" vertical="center"/>
      <protection locked="0"/>
    </xf>
    <xf numFmtId="0" fontId="1" fillId="3" borderId="11" xfId="0" applyFont="1" applyFill="1" applyBorder="1" applyProtection="1">
      <alignment vertical="center"/>
    </xf>
    <xf numFmtId="0" fontId="1" fillId="3" borderId="10" xfId="0" applyFont="1" applyFill="1" applyBorder="1" applyAlignment="1" applyProtection="1">
      <alignment horizontal="center" vertical="center" wrapText="1"/>
    </xf>
    <xf numFmtId="179" fontId="1" fillId="3" borderId="3" xfId="0" applyNumberFormat="1" applyFont="1" applyFill="1" applyBorder="1" applyProtection="1">
      <alignment vertical="center"/>
    </xf>
    <xf numFmtId="0" fontId="5" fillId="3" borderId="10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right" vertical="center"/>
    </xf>
    <xf numFmtId="0" fontId="5" fillId="3" borderId="11" xfId="0" applyFont="1" applyFill="1" applyBorder="1" applyProtection="1">
      <alignment vertical="center"/>
    </xf>
    <xf numFmtId="0" fontId="5" fillId="3" borderId="12" xfId="0" applyFont="1" applyFill="1" applyBorder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/>
    </xf>
    <xf numFmtId="0" fontId="1" fillId="3" borderId="13" xfId="0" applyFont="1" applyFill="1" applyBorder="1" applyProtection="1">
      <alignment vertical="center"/>
    </xf>
    <xf numFmtId="0" fontId="1" fillId="3" borderId="13" xfId="0" applyFont="1" applyFill="1" applyBorder="1" applyAlignment="1" applyProtection="1">
      <alignment horizontal="right" vertical="center"/>
    </xf>
    <xf numFmtId="0" fontId="1" fillId="3" borderId="14" xfId="0" applyFont="1" applyFill="1" applyBorder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2" borderId="0" xfId="0" applyFont="1" applyFill="1" applyAlignment="1" applyProtection="1">
      <alignment vertical="center" wrapText="1"/>
    </xf>
    <xf numFmtId="0" fontId="4" fillId="2" borderId="0" xfId="0" applyFont="1" applyFill="1" applyAlignment="1" applyProtection="1">
      <alignment vertical="center" wrapText="1"/>
    </xf>
    <xf numFmtId="0" fontId="7" fillId="2" borderId="0" xfId="0" applyFont="1" applyFill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left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left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vertical="center" wrapText="1"/>
    </xf>
    <xf numFmtId="180" fontId="1" fillId="2" borderId="3" xfId="0" applyNumberFormat="1" applyFont="1" applyFill="1" applyBorder="1" applyAlignment="1" applyProtection="1">
      <alignment horizontal="right" vertical="center" wrapText="1"/>
    </xf>
    <xf numFmtId="180" fontId="1" fillId="2" borderId="3" xfId="41" applyNumberFormat="1" applyFont="1" applyFill="1" applyBorder="1" applyAlignment="1" applyProtection="1">
      <alignment horizontal="right" vertical="center" wrapText="1"/>
    </xf>
    <xf numFmtId="181" fontId="1" fillId="2" borderId="3" xfId="41" applyNumberFormat="1" applyFont="1" applyFill="1" applyBorder="1" applyAlignment="1" applyProtection="1">
      <alignment horizontal="right" vertical="center" wrapText="1"/>
    </xf>
    <xf numFmtId="179" fontId="1" fillId="2" borderId="3" xfId="0" applyNumberFormat="1" applyFont="1" applyFill="1" applyBorder="1" applyAlignment="1" applyProtection="1">
      <alignment vertical="center" wrapText="1"/>
    </xf>
    <xf numFmtId="180" fontId="1" fillId="2" borderId="3" xfId="0" applyNumberFormat="1" applyFont="1" applyFill="1" applyBorder="1" applyAlignment="1" applyProtection="1">
      <alignment horizontal="right" vertical="center" wrapText="1"/>
      <protection locked="0"/>
    </xf>
    <xf numFmtId="180" fontId="1" fillId="2" borderId="3" xfId="41" applyNumberFormat="1" applyFont="1" applyFill="1" applyBorder="1" applyAlignment="1" applyProtection="1">
      <alignment horizontal="right" vertical="center" wrapText="1"/>
      <protection locked="0"/>
    </xf>
    <xf numFmtId="181" fontId="1" fillId="2" borderId="3" xfId="41" applyNumberFormat="1" applyFont="1" applyFill="1" applyBorder="1" applyAlignment="1" applyProtection="1">
      <alignment horizontal="right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vertical="center" wrapText="1"/>
    </xf>
    <xf numFmtId="179" fontId="4" fillId="2" borderId="13" xfId="0" applyNumberFormat="1" applyFont="1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7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0" applyNumberFormat="1" applyFont="1" applyFill="1" applyBorder="1" applyAlignment="1" applyProtection="1">
      <alignment horizontal="center" vertical="center"/>
      <protection locked="0"/>
    </xf>
    <xf numFmtId="0" fontId="7" fillId="2" borderId="19" xfId="0" applyNumberFormat="1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left" vertical="center"/>
    </xf>
    <xf numFmtId="0" fontId="4" fillId="3" borderId="3" xfId="0" applyFont="1" applyFill="1" applyBorder="1" applyAlignment="1" applyProtection="1">
      <alignment horizontal="left" vertical="center"/>
    </xf>
    <xf numFmtId="180" fontId="1" fillId="4" borderId="3" xfId="0" applyNumberFormat="1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0" xfId="0" applyFont="1" applyFill="1" applyBorder="1" applyAlignment="1" applyProtection="1">
      <alignment horizontal="left" vertical="center" indent="1"/>
    </xf>
    <xf numFmtId="0" fontId="1" fillId="3" borderId="3" xfId="0" applyFont="1" applyFill="1" applyBorder="1" applyAlignment="1" applyProtection="1">
      <alignment horizontal="left" vertical="center" indent="1"/>
    </xf>
    <xf numFmtId="180" fontId="1" fillId="0" borderId="3" xfId="0" applyNumberFormat="1" applyFont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vertical="center"/>
    </xf>
    <xf numFmtId="0" fontId="5" fillId="3" borderId="11" xfId="0" applyFont="1" applyFill="1" applyBorder="1" applyAlignment="1" applyProtection="1">
      <alignment vertical="center" wrapText="1"/>
    </xf>
    <xf numFmtId="0" fontId="8" fillId="2" borderId="0" xfId="0" applyFont="1" applyFill="1" applyBorder="1" applyAlignment="1" applyProtection="1">
      <alignment vertical="center"/>
    </xf>
    <xf numFmtId="179" fontId="1" fillId="0" borderId="3" xfId="0" applyNumberFormat="1" applyFont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vertical="center" wrapText="1"/>
    </xf>
    <xf numFmtId="179" fontId="1" fillId="4" borderId="3" xfId="0" applyNumberFormat="1" applyFont="1" applyFill="1" applyBorder="1" applyAlignment="1" applyProtection="1">
      <alignment horizontal="center" vertical="center"/>
    </xf>
    <xf numFmtId="182" fontId="1" fillId="4" borderId="3" xfId="0" applyNumberFormat="1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left" vertical="center" indent="2"/>
    </xf>
    <xf numFmtId="0" fontId="1" fillId="3" borderId="3" xfId="0" applyFont="1" applyFill="1" applyBorder="1" applyAlignment="1" applyProtection="1">
      <alignment horizontal="left" vertical="center" indent="2"/>
    </xf>
    <xf numFmtId="0" fontId="1" fillId="3" borderId="12" xfId="0" applyFont="1" applyFill="1" applyBorder="1" applyAlignment="1" applyProtection="1">
      <alignment horizontal="left" vertical="center" indent="2"/>
    </xf>
    <xf numFmtId="0" fontId="1" fillId="3" borderId="13" xfId="0" applyFont="1" applyFill="1" applyBorder="1" applyAlignment="1" applyProtection="1">
      <alignment horizontal="left" vertical="center" indent="2"/>
    </xf>
    <xf numFmtId="180" fontId="1" fillId="4" borderId="13" xfId="0" applyNumberFormat="1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vertical="center"/>
    </xf>
    <xf numFmtId="0" fontId="5" fillId="2" borderId="20" xfId="0" applyFont="1" applyFill="1" applyBorder="1" applyAlignment="1" applyProtection="1">
      <alignment horizontal="left" vertical="center" wrapText="1"/>
    </xf>
    <xf numFmtId="0" fontId="1" fillId="2" borderId="21" xfId="0" applyFont="1" applyFill="1" applyBorder="1" applyAlignment="1" applyProtection="1">
      <alignment horizontal="left" vertical="center"/>
    </xf>
    <xf numFmtId="0" fontId="1" fillId="2" borderId="22" xfId="0" applyFont="1" applyFill="1" applyBorder="1" applyAlignment="1" applyProtection="1">
      <alignment horizontal="left" vertical="center"/>
    </xf>
    <xf numFmtId="0" fontId="1" fillId="2" borderId="0" xfId="0" applyFont="1" applyFill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7"/>
  <sheetViews>
    <sheetView view="pageBreakPreview" zoomScaleNormal="85" zoomScaleSheetLayoutView="100" workbookViewId="0">
      <selection activeCell="D26" sqref="D26"/>
    </sheetView>
  </sheetViews>
  <sheetFormatPr defaultColWidth="9" defaultRowHeight="15"/>
  <cols>
    <col min="1" max="1" width="11.5" style="22" customWidth="1"/>
    <col min="2" max="2" width="34.125" style="22" customWidth="1"/>
    <col min="3" max="3" width="20.2583333333333" style="22" customWidth="1"/>
    <col min="4" max="4" width="19.625" style="22" customWidth="1"/>
    <col min="5" max="5" width="65.2583333333333" style="22" customWidth="1"/>
    <col min="6" max="6" width="9" style="22"/>
    <col min="7" max="10" width="9" style="70"/>
    <col min="11" max="16384" width="9" style="22"/>
  </cols>
  <sheetData>
    <row r="1" s="68" customFormat="1" ht="54" customHeight="1" spans="1:5">
      <c r="A1" s="71" t="s">
        <v>0</v>
      </c>
      <c r="B1" s="72"/>
      <c r="C1" s="72"/>
      <c r="D1" s="72"/>
      <c r="E1" s="73"/>
    </row>
    <row r="2" s="68" customFormat="1" ht="26.1" customHeight="1" spans="1:5">
      <c r="A2" s="74" t="s">
        <v>1</v>
      </c>
      <c r="B2" s="75"/>
      <c r="C2" s="76"/>
      <c r="D2" s="76"/>
      <c r="E2" s="77"/>
    </row>
    <row r="3" s="68" customFormat="1" ht="26.1" customHeight="1" spans="1:5">
      <c r="A3" s="78" t="s">
        <v>2</v>
      </c>
      <c r="B3" s="79"/>
      <c r="C3" s="80"/>
      <c r="D3" s="81" t="s">
        <v>3</v>
      </c>
      <c r="E3" s="82"/>
    </row>
    <row r="4" s="68" customFormat="1" ht="26.45" customHeight="1" spans="1:5">
      <c r="A4" s="74" t="s">
        <v>4</v>
      </c>
      <c r="B4" s="75"/>
      <c r="C4" s="75"/>
      <c r="D4" s="75"/>
      <c r="E4" s="83"/>
    </row>
    <row r="5" s="68" customFormat="1" ht="18" customHeight="1" spans="1:5">
      <c r="A5" s="84"/>
      <c r="B5" s="81" t="s">
        <v>5</v>
      </c>
      <c r="C5" s="81" t="s">
        <v>6</v>
      </c>
      <c r="D5" s="75"/>
      <c r="E5" s="85" t="s">
        <v>7</v>
      </c>
    </row>
    <row r="6" s="68" customFormat="1" ht="19.5" customHeight="1" spans="1:5">
      <c r="A6" s="36" t="s">
        <v>8</v>
      </c>
      <c r="B6" s="76"/>
      <c r="C6" s="76"/>
      <c r="D6" s="76"/>
      <c r="E6" s="77"/>
    </row>
    <row r="7" s="68" customFormat="1" ht="19.5" customHeight="1" spans="1:5">
      <c r="A7" s="36" t="s">
        <v>9</v>
      </c>
      <c r="B7" s="76"/>
      <c r="C7" s="76"/>
      <c r="D7" s="76"/>
      <c r="E7" s="77"/>
    </row>
    <row r="8" ht="26.45" customHeight="1" spans="1:5">
      <c r="A8" s="74" t="s">
        <v>10</v>
      </c>
      <c r="B8" s="75"/>
      <c r="C8" s="81" t="s">
        <v>11</v>
      </c>
      <c r="D8" s="81" t="s">
        <v>12</v>
      </c>
      <c r="E8" s="85" t="s">
        <v>13</v>
      </c>
    </row>
    <row r="9" ht="21" customHeight="1" spans="1:5">
      <c r="A9" s="86" t="s">
        <v>14</v>
      </c>
      <c r="B9" s="87"/>
      <c r="C9" s="37" t="s">
        <v>15</v>
      </c>
      <c r="D9" s="88">
        <f>D10+D11+D12</f>
        <v>0</v>
      </c>
      <c r="E9" s="89"/>
    </row>
    <row r="10" ht="21" customHeight="1" spans="1:5">
      <c r="A10" s="90" t="s">
        <v>16</v>
      </c>
      <c r="B10" s="91"/>
      <c r="C10" s="37" t="s">
        <v>15</v>
      </c>
      <c r="D10" s="92"/>
      <c r="E10" s="93" t="s">
        <v>17</v>
      </c>
    </row>
    <row r="11" ht="34" customHeight="1" spans="1:7">
      <c r="A11" s="90" t="s">
        <v>18</v>
      </c>
      <c r="B11" s="91"/>
      <c r="C11" s="37" t="s">
        <v>15</v>
      </c>
      <c r="D11" s="92"/>
      <c r="E11" s="94" t="s">
        <v>19</v>
      </c>
      <c r="G11" s="95"/>
    </row>
    <row r="12" ht="21" customHeight="1" spans="1:5">
      <c r="A12" s="90" t="s">
        <v>20</v>
      </c>
      <c r="B12" s="91"/>
      <c r="C12" s="37" t="s">
        <v>15</v>
      </c>
      <c r="D12" s="92"/>
      <c r="E12" s="93" t="s">
        <v>17</v>
      </c>
    </row>
    <row r="13" ht="37" customHeight="1" spans="1:5">
      <c r="A13" s="86" t="s">
        <v>21</v>
      </c>
      <c r="B13" s="87"/>
      <c r="C13" s="37" t="s">
        <v>22</v>
      </c>
      <c r="D13" s="96">
        <f>SUM(D14:D16)</f>
        <v>0</v>
      </c>
      <c r="E13" s="97" t="s">
        <v>23</v>
      </c>
    </row>
    <row r="14" ht="37" customHeight="1" spans="1:5">
      <c r="A14" s="90" t="s">
        <v>24</v>
      </c>
      <c r="B14" s="91"/>
      <c r="C14" s="37" t="s">
        <v>22</v>
      </c>
      <c r="D14" s="96"/>
      <c r="E14" s="97" t="s">
        <v>23</v>
      </c>
    </row>
    <row r="15" ht="38" customHeight="1" spans="1:5">
      <c r="A15" s="90" t="s">
        <v>25</v>
      </c>
      <c r="B15" s="91"/>
      <c r="C15" s="37" t="s">
        <v>22</v>
      </c>
      <c r="D15" s="96"/>
      <c r="E15" s="97" t="s">
        <v>23</v>
      </c>
    </row>
    <row r="16" ht="37" customHeight="1" spans="1:5">
      <c r="A16" s="90" t="s">
        <v>26</v>
      </c>
      <c r="B16" s="91"/>
      <c r="C16" s="37" t="s">
        <v>22</v>
      </c>
      <c r="D16" s="96"/>
      <c r="E16" s="97" t="s">
        <v>23</v>
      </c>
    </row>
    <row r="17" ht="21" customHeight="1" spans="1:5">
      <c r="A17" s="86" t="s">
        <v>27</v>
      </c>
      <c r="B17" s="87"/>
      <c r="C17" s="37" t="s">
        <v>28</v>
      </c>
      <c r="D17" s="98" t="e">
        <f>D9/D13</f>
        <v>#DIV/0!</v>
      </c>
      <c r="E17" s="94" t="s">
        <v>29</v>
      </c>
    </row>
    <row r="18" ht="21" customHeight="1" spans="1:5">
      <c r="A18" s="86" t="s">
        <v>30</v>
      </c>
      <c r="B18" s="87"/>
      <c r="C18" s="37"/>
      <c r="D18" s="99" t="s">
        <v>31</v>
      </c>
      <c r="E18" s="97"/>
    </row>
    <row r="19" ht="21" customHeight="1" spans="1:5">
      <c r="A19" s="90" t="s">
        <v>32</v>
      </c>
      <c r="B19" s="91"/>
      <c r="C19" s="37"/>
      <c r="D19" s="99" t="s">
        <v>31</v>
      </c>
      <c r="E19" s="89"/>
    </row>
    <row r="20" ht="21" customHeight="1" spans="1:5">
      <c r="A20" s="100" t="s">
        <v>33</v>
      </c>
      <c r="B20" s="101"/>
      <c r="C20" s="37" t="s">
        <v>15</v>
      </c>
      <c r="D20" s="88">
        <f>化石燃料燃烧排放!F26</f>
        <v>0</v>
      </c>
      <c r="E20" s="93" t="s">
        <v>34</v>
      </c>
    </row>
    <row r="21" ht="21" customHeight="1" spans="1:5">
      <c r="A21" s="100" t="s">
        <v>35</v>
      </c>
      <c r="B21" s="101"/>
      <c r="C21" s="37" t="s">
        <v>15</v>
      </c>
      <c r="D21" s="88">
        <f>间接排放!D5</f>
        <v>0</v>
      </c>
      <c r="E21" s="93" t="s">
        <v>36</v>
      </c>
    </row>
    <row r="22" ht="21" customHeight="1" spans="1:5">
      <c r="A22" s="100" t="s">
        <v>37</v>
      </c>
      <c r="B22" s="101"/>
      <c r="C22" s="37" t="s">
        <v>15</v>
      </c>
      <c r="D22" s="88">
        <f>间接排放!D6</f>
        <v>0</v>
      </c>
      <c r="E22" s="93" t="s">
        <v>38</v>
      </c>
    </row>
    <row r="23" ht="21" customHeight="1" spans="1:5">
      <c r="A23" s="100" t="s">
        <v>39</v>
      </c>
      <c r="B23" s="101"/>
      <c r="C23" s="37" t="s">
        <v>40</v>
      </c>
      <c r="D23" s="88">
        <f>D13</f>
        <v>0</v>
      </c>
      <c r="E23" s="89"/>
    </row>
    <row r="24" ht="21" customHeight="1" spans="1:5">
      <c r="A24" s="90" t="s">
        <v>41</v>
      </c>
      <c r="B24" s="91"/>
      <c r="C24" s="37"/>
      <c r="D24" s="99" t="s">
        <v>31</v>
      </c>
      <c r="E24" s="89"/>
    </row>
    <row r="25" ht="21" customHeight="1" spans="1:5">
      <c r="A25" s="100" t="s">
        <v>42</v>
      </c>
      <c r="B25" s="101"/>
      <c r="C25" s="37" t="s">
        <v>15</v>
      </c>
      <c r="D25" s="88">
        <f>化石燃料燃烧排放!K26</f>
        <v>0</v>
      </c>
      <c r="E25" s="93" t="s">
        <v>34</v>
      </c>
    </row>
    <row r="26" ht="21" customHeight="1" spans="1:5">
      <c r="A26" s="100" t="s">
        <v>43</v>
      </c>
      <c r="B26" s="101"/>
      <c r="C26" s="37" t="s">
        <v>15</v>
      </c>
      <c r="D26" s="88">
        <f>间接排放!D9</f>
        <v>0</v>
      </c>
      <c r="E26" s="93" t="s">
        <v>36</v>
      </c>
    </row>
    <row r="27" ht="21" customHeight="1" spans="1:5">
      <c r="A27" s="100" t="s">
        <v>44</v>
      </c>
      <c r="B27" s="101"/>
      <c r="C27" s="37" t="s">
        <v>15</v>
      </c>
      <c r="D27" s="88">
        <f>间接排放!D10</f>
        <v>0</v>
      </c>
      <c r="E27" s="93" t="s">
        <v>38</v>
      </c>
    </row>
    <row r="28" ht="21" customHeight="1" spans="1:5">
      <c r="A28" s="100" t="s">
        <v>45</v>
      </c>
      <c r="B28" s="101"/>
      <c r="C28" s="37" t="s">
        <v>40</v>
      </c>
      <c r="D28" s="96"/>
      <c r="E28" s="89"/>
    </row>
    <row r="29" ht="21" customHeight="1" spans="1:5">
      <c r="A29" s="90" t="s">
        <v>46</v>
      </c>
      <c r="B29" s="91"/>
      <c r="C29" s="37"/>
      <c r="D29" s="99" t="s">
        <v>31</v>
      </c>
      <c r="E29" s="89"/>
    </row>
    <row r="30" ht="21" customHeight="1" spans="1:5">
      <c r="A30" s="100" t="s">
        <v>47</v>
      </c>
      <c r="B30" s="101"/>
      <c r="C30" s="37" t="s">
        <v>15</v>
      </c>
      <c r="D30" s="88">
        <f>化石燃料燃烧排放!P26</f>
        <v>0</v>
      </c>
      <c r="E30" s="93" t="s">
        <v>34</v>
      </c>
    </row>
    <row r="31" ht="21" customHeight="1" spans="1:5">
      <c r="A31" s="100" t="s">
        <v>48</v>
      </c>
      <c r="B31" s="101"/>
      <c r="C31" s="37" t="s">
        <v>15</v>
      </c>
      <c r="D31" s="88">
        <f>间接排放!D13</f>
        <v>0</v>
      </c>
      <c r="E31" s="94" t="s">
        <v>36</v>
      </c>
    </row>
    <row r="32" ht="21" customHeight="1" spans="1:5">
      <c r="A32" s="102" t="s">
        <v>49</v>
      </c>
      <c r="B32" s="103"/>
      <c r="C32" s="41" t="s">
        <v>15</v>
      </c>
      <c r="D32" s="104">
        <f>间接排放!D14</f>
        <v>0</v>
      </c>
      <c r="E32" s="105" t="s">
        <v>38</v>
      </c>
    </row>
    <row r="33" s="69" customFormat="1" ht="115" customHeight="1" spans="1:10">
      <c r="A33" s="106" t="s">
        <v>50</v>
      </c>
      <c r="B33" s="107"/>
      <c r="C33" s="107"/>
      <c r="D33" s="107"/>
      <c r="E33" s="108"/>
      <c r="F33" s="109"/>
      <c r="G33" s="109"/>
      <c r="H33" s="109"/>
      <c r="I33" s="109"/>
      <c r="J33" s="109"/>
    </row>
    <row r="34" s="69" customFormat="1" ht="15.75" spans="1:10">
      <c r="A34" s="109"/>
      <c r="B34" s="109"/>
      <c r="C34" s="109"/>
      <c r="D34" s="109"/>
      <c r="E34" s="109"/>
      <c r="G34" s="68"/>
      <c r="H34" s="68"/>
      <c r="I34" s="68"/>
      <c r="J34" s="68"/>
    </row>
    <row r="35" s="69" customFormat="1" ht="3.75" customHeight="1" spans="1:10">
      <c r="A35" s="109"/>
      <c r="B35" s="109"/>
      <c r="C35" s="109"/>
      <c r="D35" s="109"/>
      <c r="E35" s="109"/>
      <c r="G35" s="68"/>
      <c r="H35" s="68"/>
      <c r="I35" s="68"/>
      <c r="J35" s="68"/>
    </row>
    <row r="36" s="69" customFormat="1" ht="15.75" spans="1:10">
      <c r="A36" s="109"/>
      <c r="B36" s="109"/>
      <c r="C36" s="109"/>
      <c r="D36" s="109"/>
      <c r="E36" s="109"/>
      <c r="G36" s="68"/>
      <c r="H36" s="68"/>
      <c r="I36" s="68"/>
      <c r="J36" s="68"/>
    </row>
    <row r="37" s="69" customFormat="1" ht="15.75" spans="1:10">
      <c r="A37" s="109"/>
      <c r="B37" s="109"/>
      <c r="C37" s="109"/>
      <c r="D37" s="109"/>
      <c r="E37" s="109"/>
      <c r="G37" s="68"/>
      <c r="H37" s="68"/>
      <c r="I37" s="68"/>
      <c r="J37" s="68"/>
    </row>
  </sheetData>
  <sheetProtection formatCells="0" formatColumns="0" formatRows="0" insertRows="0" insertColumns="0" deleteColumns="0" deleteRows="0"/>
  <mergeCells count="39">
    <mergeCell ref="A1:E1"/>
    <mergeCell ref="A2:B2"/>
    <mergeCell ref="C2:E2"/>
    <mergeCell ref="A3:B3"/>
    <mergeCell ref="A4:E4"/>
    <mergeCell ref="C5:D5"/>
    <mergeCell ref="C6:D6"/>
    <mergeCell ref="C7:D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E33"/>
    <mergeCell ref="F33:J33"/>
    <mergeCell ref="A34:E34"/>
    <mergeCell ref="A35:E35"/>
    <mergeCell ref="A36:E36"/>
    <mergeCell ref="A37:E37"/>
  </mergeCells>
  <pageMargins left="0.747916666666667" right="0.747916666666667" top="0.984027777777778" bottom="0.984027777777778" header="0.511805555555556" footer="0.511805555555556"/>
  <pageSetup paperSize="9" scale="8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27"/>
  <sheetViews>
    <sheetView view="pageBreakPreview" zoomScale="49" zoomScaleNormal="70" zoomScaleSheetLayoutView="49" workbookViewId="0">
      <pane xSplit="1" ySplit="3" topLeftCell="B4" activePane="bottomRight" state="frozen"/>
      <selection/>
      <selection pane="topRight"/>
      <selection pane="bottomLeft"/>
      <selection pane="bottomRight" activeCell="H32" sqref="H32"/>
    </sheetView>
  </sheetViews>
  <sheetFormatPr defaultColWidth="9" defaultRowHeight="15.75"/>
  <cols>
    <col min="1" max="1" width="16.7583333333333" style="47" customWidth="1"/>
    <col min="2" max="2" width="10.875" style="47" customWidth="1"/>
    <col min="3" max="4" width="14.5" style="47" customWidth="1"/>
    <col min="5" max="5" width="13.375" style="47" customWidth="1"/>
    <col min="6" max="6" width="12.375" style="47" customWidth="1"/>
    <col min="7" max="8" width="10.875" style="47" customWidth="1"/>
    <col min="9" max="10" width="13.375" style="47" customWidth="1"/>
    <col min="11" max="12" width="10.875" style="47" customWidth="1"/>
    <col min="13" max="13" width="12.875" style="47" customWidth="1"/>
    <col min="14" max="15" width="13.375" style="47" customWidth="1"/>
    <col min="16" max="16" width="10.875" style="47" customWidth="1"/>
    <col min="17" max="16384" width="9" style="47"/>
  </cols>
  <sheetData>
    <row r="1" ht="45" customHeight="1" spans="1:16">
      <c r="A1" s="49" t="s">
        <v>51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ht="40.5" customHeight="1" spans="1:16">
      <c r="A2" s="50" t="s">
        <v>52</v>
      </c>
      <c r="B2" s="51" t="s">
        <v>53</v>
      </c>
      <c r="C2" s="52"/>
      <c r="D2" s="52"/>
      <c r="E2" s="52"/>
      <c r="F2" s="52"/>
      <c r="G2" s="51" t="s">
        <v>54</v>
      </c>
      <c r="H2" s="52"/>
      <c r="I2" s="52"/>
      <c r="J2" s="52"/>
      <c r="K2" s="52"/>
      <c r="L2" s="51" t="s">
        <v>55</v>
      </c>
      <c r="M2" s="52"/>
      <c r="N2" s="52"/>
      <c r="O2" s="52"/>
      <c r="P2" s="52"/>
    </row>
    <row r="3" ht="59.25" customHeight="1" spans="1:16">
      <c r="A3" s="53"/>
      <c r="B3" s="54" t="s">
        <v>56</v>
      </c>
      <c r="C3" s="54" t="s">
        <v>57</v>
      </c>
      <c r="D3" s="54" t="s">
        <v>58</v>
      </c>
      <c r="E3" s="54" t="s">
        <v>59</v>
      </c>
      <c r="F3" s="54" t="s">
        <v>60</v>
      </c>
      <c r="G3" s="54" t="s">
        <v>56</v>
      </c>
      <c r="H3" s="54" t="s">
        <v>57</v>
      </c>
      <c r="I3" s="54" t="s">
        <v>58</v>
      </c>
      <c r="J3" s="54" t="s">
        <v>59</v>
      </c>
      <c r="K3" s="54" t="s">
        <v>60</v>
      </c>
      <c r="L3" s="54" t="s">
        <v>56</v>
      </c>
      <c r="M3" s="54" t="s">
        <v>57</v>
      </c>
      <c r="N3" s="54" t="s">
        <v>58</v>
      </c>
      <c r="O3" s="54" t="s">
        <v>59</v>
      </c>
      <c r="P3" s="54" t="s">
        <v>60</v>
      </c>
    </row>
    <row r="4" ht="20.1" customHeight="1" spans="1:16">
      <c r="A4" s="55" t="s">
        <v>61</v>
      </c>
      <c r="B4" s="56"/>
      <c r="C4" s="57">
        <f>'附录-指南缺省值'!C5</f>
        <v>26.7</v>
      </c>
      <c r="D4" s="58">
        <f>'附录-指南缺省值'!D5</f>
        <v>0.0274</v>
      </c>
      <c r="E4" s="57">
        <f>'附录-指南缺省值'!E5</f>
        <v>0.94</v>
      </c>
      <c r="F4" s="59">
        <f>B4*C4*D4*E4*44/12</f>
        <v>0</v>
      </c>
      <c r="G4" s="56"/>
      <c r="H4" s="57">
        <f>'附录-指南缺省值'!C5</f>
        <v>26.7</v>
      </c>
      <c r="I4" s="58">
        <f>'附录-指南缺省值'!D5</f>
        <v>0.0274</v>
      </c>
      <c r="J4" s="57">
        <f>'附录-指南缺省值'!E5</f>
        <v>0.94</v>
      </c>
      <c r="K4" s="59">
        <f>G4*H4*I4*J4*44/12</f>
        <v>0</v>
      </c>
      <c r="L4" s="56"/>
      <c r="M4" s="57">
        <f>'附录-指南缺省值'!C5</f>
        <v>26.7</v>
      </c>
      <c r="N4" s="58">
        <f>'附录-指南缺省值'!D5</f>
        <v>0.0274</v>
      </c>
      <c r="O4" s="57">
        <f>'附录-指南缺省值'!E5</f>
        <v>0.94</v>
      </c>
      <c r="P4" s="59">
        <f>L4*M4*N4*O4*44/12</f>
        <v>0</v>
      </c>
    </row>
    <row r="5" ht="20.1" customHeight="1" spans="1:16">
      <c r="A5" s="55" t="s">
        <v>62</v>
      </c>
      <c r="B5" s="56"/>
      <c r="C5" s="57">
        <f>'附录-指南缺省值'!C6</f>
        <v>19.57</v>
      </c>
      <c r="D5" s="58">
        <f>'附录-指南缺省值'!D6</f>
        <v>0.0261</v>
      </c>
      <c r="E5" s="57">
        <f>'附录-指南缺省值'!E6</f>
        <v>0.93</v>
      </c>
      <c r="F5" s="59">
        <f t="shared" ref="F5:F25" si="0">B5*C5*D5*E5*44/12</f>
        <v>0</v>
      </c>
      <c r="G5" s="56"/>
      <c r="H5" s="57">
        <f>'附录-指南缺省值'!C6</f>
        <v>19.57</v>
      </c>
      <c r="I5" s="58">
        <f>'附录-指南缺省值'!D6</f>
        <v>0.0261</v>
      </c>
      <c r="J5" s="57">
        <f>'附录-指南缺省值'!E6</f>
        <v>0.93</v>
      </c>
      <c r="K5" s="59">
        <f t="shared" ref="K5:K25" si="1">G5*H5*I5*J5*44/12</f>
        <v>0</v>
      </c>
      <c r="L5" s="56"/>
      <c r="M5" s="57">
        <f>'附录-指南缺省值'!C6</f>
        <v>19.57</v>
      </c>
      <c r="N5" s="58">
        <f>'附录-指南缺省值'!D6</f>
        <v>0.0261</v>
      </c>
      <c r="O5" s="57">
        <f>'附录-指南缺省值'!E6</f>
        <v>0.93</v>
      </c>
      <c r="P5" s="59">
        <f t="shared" ref="P5:P25" si="2">L5*M5*N5*O5*44/12</f>
        <v>0</v>
      </c>
    </row>
    <row r="6" ht="20.1" customHeight="1" spans="1:16">
      <c r="A6" s="55" t="s">
        <v>63</v>
      </c>
      <c r="B6" s="56"/>
      <c r="C6" s="57">
        <f>'附录-指南缺省值'!C7</f>
        <v>11.9</v>
      </c>
      <c r="D6" s="58">
        <f>'附录-指南缺省值'!D7</f>
        <v>0.028</v>
      </c>
      <c r="E6" s="57">
        <f>'附录-指南缺省值'!E7</f>
        <v>0.96</v>
      </c>
      <c r="F6" s="59">
        <f t="shared" si="0"/>
        <v>0</v>
      </c>
      <c r="G6" s="56"/>
      <c r="H6" s="57">
        <f>'附录-指南缺省值'!C7</f>
        <v>11.9</v>
      </c>
      <c r="I6" s="58">
        <f>'附录-指南缺省值'!D7</f>
        <v>0.028</v>
      </c>
      <c r="J6" s="57">
        <f>'附录-指南缺省值'!E7</f>
        <v>0.96</v>
      </c>
      <c r="K6" s="59">
        <f t="shared" si="1"/>
        <v>0</v>
      </c>
      <c r="L6" s="56"/>
      <c r="M6" s="57">
        <f>'附录-指南缺省值'!C7</f>
        <v>11.9</v>
      </c>
      <c r="N6" s="58">
        <f>'附录-指南缺省值'!D7</f>
        <v>0.028</v>
      </c>
      <c r="O6" s="57">
        <f>'附录-指南缺省值'!E7</f>
        <v>0.96</v>
      </c>
      <c r="P6" s="59">
        <f t="shared" si="2"/>
        <v>0</v>
      </c>
    </row>
    <row r="7" ht="20.1" customHeight="1" spans="1:16">
      <c r="A7" s="55" t="s">
        <v>64</v>
      </c>
      <c r="B7" s="56"/>
      <c r="C7" s="57">
        <f>'附录-指南缺省值'!C8</f>
        <v>26.334</v>
      </c>
      <c r="D7" s="58">
        <f>'附录-指南缺省值'!D8</f>
        <v>0.02541</v>
      </c>
      <c r="E7" s="57">
        <f>'附录-指南缺省值'!E8</f>
        <v>0.9</v>
      </c>
      <c r="F7" s="59">
        <f t="shared" si="0"/>
        <v>0</v>
      </c>
      <c r="G7" s="56"/>
      <c r="H7" s="57">
        <f>'附录-指南缺省值'!C8</f>
        <v>26.334</v>
      </c>
      <c r="I7" s="58">
        <f>'附录-指南缺省值'!D8</f>
        <v>0.02541</v>
      </c>
      <c r="J7" s="57">
        <f>'附录-指南缺省值'!E8</f>
        <v>0.9</v>
      </c>
      <c r="K7" s="59">
        <f t="shared" si="1"/>
        <v>0</v>
      </c>
      <c r="L7" s="56"/>
      <c r="M7" s="57">
        <f>'附录-指南缺省值'!C8</f>
        <v>26.334</v>
      </c>
      <c r="N7" s="58">
        <f>'附录-指南缺省值'!D8</f>
        <v>0.02541</v>
      </c>
      <c r="O7" s="57">
        <f>'附录-指南缺省值'!E8</f>
        <v>0.9</v>
      </c>
      <c r="P7" s="59">
        <f t="shared" si="2"/>
        <v>0</v>
      </c>
    </row>
    <row r="8" ht="20.1" customHeight="1" spans="1:16">
      <c r="A8" s="55" t="s">
        <v>65</v>
      </c>
      <c r="B8" s="56"/>
      <c r="C8" s="57">
        <f>'附录-指南缺省值'!C9</f>
        <v>12.545</v>
      </c>
      <c r="D8" s="58">
        <f>'附录-指南缺省值'!D9</f>
        <v>0.02541</v>
      </c>
      <c r="E8" s="57">
        <f>'附录-指南缺省值'!E9</f>
        <v>0.9</v>
      </c>
      <c r="F8" s="59">
        <f t="shared" si="0"/>
        <v>0</v>
      </c>
      <c r="G8" s="56"/>
      <c r="H8" s="57">
        <f>'附录-指南缺省值'!C9</f>
        <v>12.545</v>
      </c>
      <c r="I8" s="58">
        <f>'附录-指南缺省值'!D9</f>
        <v>0.02541</v>
      </c>
      <c r="J8" s="57">
        <f>'附录-指南缺省值'!E9</f>
        <v>0.9</v>
      </c>
      <c r="K8" s="59">
        <f t="shared" si="1"/>
        <v>0</v>
      </c>
      <c r="L8" s="56"/>
      <c r="M8" s="57">
        <f>'附录-指南缺省值'!C9</f>
        <v>12.545</v>
      </c>
      <c r="N8" s="58">
        <f>'附录-指南缺省值'!D9</f>
        <v>0.02541</v>
      </c>
      <c r="O8" s="57">
        <f>'附录-指南缺省值'!E9</f>
        <v>0.9</v>
      </c>
      <c r="P8" s="59">
        <f t="shared" si="2"/>
        <v>0</v>
      </c>
    </row>
    <row r="9" ht="20.1" customHeight="1" spans="1:16">
      <c r="A9" s="55" t="s">
        <v>66</v>
      </c>
      <c r="B9" s="56"/>
      <c r="C9" s="57">
        <f>'附录-指南缺省值'!C10</f>
        <v>17.46</v>
      </c>
      <c r="D9" s="58">
        <f>'附录-指南缺省值'!D10</f>
        <v>0.0336</v>
      </c>
      <c r="E9" s="57">
        <f>'附录-指南缺省值'!E10</f>
        <v>0.9</v>
      </c>
      <c r="F9" s="59">
        <f t="shared" si="0"/>
        <v>0</v>
      </c>
      <c r="G9" s="56"/>
      <c r="H9" s="57">
        <f>'附录-指南缺省值'!C10</f>
        <v>17.46</v>
      </c>
      <c r="I9" s="58">
        <f>'附录-指南缺省值'!D10</f>
        <v>0.0336</v>
      </c>
      <c r="J9" s="57">
        <f>'附录-指南缺省值'!E10</f>
        <v>0.9</v>
      </c>
      <c r="K9" s="59">
        <f t="shared" si="1"/>
        <v>0</v>
      </c>
      <c r="L9" s="56"/>
      <c r="M9" s="57">
        <f>'附录-指南缺省值'!C10</f>
        <v>17.46</v>
      </c>
      <c r="N9" s="58">
        <f>'附录-指南缺省值'!D10</f>
        <v>0.0336</v>
      </c>
      <c r="O9" s="57">
        <f>'附录-指南缺省值'!E10</f>
        <v>0.9</v>
      </c>
      <c r="P9" s="59">
        <f t="shared" si="2"/>
        <v>0</v>
      </c>
    </row>
    <row r="10" ht="20.1" customHeight="1" spans="1:16">
      <c r="A10" s="55" t="s">
        <v>67</v>
      </c>
      <c r="B10" s="56"/>
      <c r="C10" s="57">
        <f>'附录-指南缺省值'!C11</f>
        <v>32.5</v>
      </c>
      <c r="D10" s="58">
        <f>'附录-指南缺省值'!D11</f>
        <v>0.0275</v>
      </c>
      <c r="E10" s="57">
        <f>'附录-指南缺省值'!E11</f>
        <v>1</v>
      </c>
      <c r="F10" s="59">
        <f t="shared" si="0"/>
        <v>0</v>
      </c>
      <c r="G10" s="56"/>
      <c r="H10" s="57">
        <f>'附录-指南缺省值'!C11</f>
        <v>32.5</v>
      </c>
      <c r="I10" s="58">
        <f>'附录-指南缺省值'!D11</f>
        <v>0.0275</v>
      </c>
      <c r="J10" s="57">
        <f>'附录-指南缺省值'!E11</f>
        <v>1</v>
      </c>
      <c r="K10" s="59">
        <f t="shared" si="1"/>
        <v>0</v>
      </c>
      <c r="L10" s="56"/>
      <c r="M10" s="57">
        <f>'附录-指南缺省值'!C11</f>
        <v>32.5</v>
      </c>
      <c r="N10" s="58">
        <f>'附录-指南缺省值'!D11</f>
        <v>0.0275</v>
      </c>
      <c r="O10" s="57">
        <f>'附录-指南缺省值'!E11</f>
        <v>1</v>
      </c>
      <c r="P10" s="59">
        <f t="shared" si="2"/>
        <v>0</v>
      </c>
    </row>
    <row r="11" ht="20.1" customHeight="1" spans="1:16">
      <c r="A11" s="55" t="s">
        <v>68</v>
      </c>
      <c r="B11" s="60"/>
      <c r="C11" s="61">
        <f>'附录-指南缺省值'!C12</f>
        <v>28.435</v>
      </c>
      <c r="D11" s="62">
        <f>'附录-指南缺省值'!D12</f>
        <v>0.0295</v>
      </c>
      <c r="E11" s="61">
        <f>'附录-指南缺省值'!E12</f>
        <v>0.93</v>
      </c>
      <c r="F11" s="59">
        <f t="shared" si="0"/>
        <v>0</v>
      </c>
      <c r="G11" s="60"/>
      <c r="H11" s="61">
        <f>'附录-指南缺省值'!C12</f>
        <v>28.435</v>
      </c>
      <c r="I11" s="62">
        <f>'附录-指南缺省值'!D12</f>
        <v>0.0295</v>
      </c>
      <c r="J11" s="61">
        <f>'附录-指南缺省值'!E12</f>
        <v>0.93</v>
      </c>
      <c r="K11" s="59">
        <f t="shared" si="1"/>
        <v>0</v>
      </c>
      <c r="L11" s="60"/>
      <c r="M11" s="61">
        <f>'附录-指南缺省值'!C12</f>
        <v>28.435</v>
      </c>
      <c r="N11" s="62">
        <f>'附录-指南缺省值'!D12</f>
        <v>0.0295</v>
      </c>
      <c r="O11" s="61">
        <f>'附录-指南缺省值'!E12</f>
        <v>0.93</v>
      </c>
      <c r="P11" s="59">
        <f t="shared" si="2"/>
        <v>0</v>
      </c>
    </row>
    <row r="12" ht="20.1" customHeight="1" spans="1:16">
      <c r="A12" s="55" t="s">
        <v>69</v>
      </c>
      <c r="B12" s="60"/>
      <c r="C12" s="61">
        <f>'附录-指南缺省值'!C13</f>
        <v>41.816</v>
      </c>
      <c r="D12" s="62">
        <f>'附录-指南缺省值'!D13</f>
        <v>0.0201</v>
      </c>
      <c r="E12" s="61">
        <f>'附录-指南缺省值'!E13</f>
        <v>0.98</v>
      </c>
      <c r="F12" s="59">
        <f t="shared" si="0"/>
        <v>0</v>
      </c>
      <c r="G12" s="60"/>
      <c r="H12" s="61">
        <f>'附录-指南缺省值'!C13</f>
        <v>41.816</v>
      </c>
      <c r="I12" s="62">
        <f>'附录-指南缺省值'!D13</f>
        <v>0.0201</v>
      </c>
      <c r="J12" s="61">
        <f>'附录-指南缺省值'!E13</f>
        <v>0.98</v>
      </c>
      <c r="K12" s="59">
        <f t="shared" si="1"/>
        <v>0</v>
      </c>
      <c r="L12" s="60"/>
      <c r="M12" s="61">
        <f>'附录-指南缺省值'!C13</f>
        <v>41.816</v>
      </c>
      <c r="N12" s="62">
        <f>'附录-指南缺省值'!D13</f>
        <v>0.0201</v>
      </c>
      <c r="O12" s="61">
        <f>'附录-指南缺省值'!E13</f>
        <v>0.98</v>
      </c>
      <c r="P12" s="59">
        <f t="shared" si="2"/>
        <v>0</v>
      </c>
    </row>
    <row r="13" ht="20.1" customHeight="1" spans="1:16">
      <c r="A13" s="55" t="s">
        <v>70</v>
      </c>
      <c r="B13" s="60"/>
      <c r="C13" s="61">
        <f>'附录-指南缺省值'!C14</f>
        <v>41.816</v>
      </c>
      <c r="D13" s="62">
        <f>'附录-指南缺省值'!D14</f>
        <v>0.0211</v>
      </c>
      <c r="E13" s="61">
        <f>'附录-指南缺省值'!E14</f>
        <v>0.98</v>
      </c>
      <c r="F13" s="59">
        <f t="shared" si="0"/>
        <v>0</v>
      </c>
      <c r="G13" s="60"/>
      <c r="H13" s="61">
        <f>'附录-指南缺省值'!C14</f>
        <v>41.816</v>
      </c>
      <c r="I13" s="62">
        <f>'附录-指南缺省值'!D14</f>
        <v>0.0211</v>
      </c>
      <c r="J13" s="61">
        <f>'附录-指南缺省值'!E14</f>
        <v>0.98</v>
      </c>
      <c r="K13" s="59">
        <f t="shared" si="1"/>
        <v>0</v>
      </c>
      <c r="L13" s="60"/>
      <c r="M13" s="61">
        <f>'附录-指南缺省值'!C14</f>
        <v>41.816</v>
      </c>
      <c r="N13" s="62">
        <f>'附录-指南缺省值'!D14</f>
        <v>0.0211</v>
      </c>
      <c r="O13" s="61">
        <f>'附录-指南缺省值'!E14</f>
        <v>0.98</v>
      </c>
      <c r="P13" s="59">
        <f t="shared" si="2"/>
        <v>0</v>
      </c>
    </row>
    <row r="14" ht="20.1" customHeight="1" spans="1:16">
      <c r="A14" s="55" t="s">
        <v>71</v>
      </c>
      <c r="B14" s="60"/>
      <c r="C14" s="61">
        <f>'附录-指南缺省值'!C15</f>
        <v>43.07</v>
      </c>
      <c r="D14" s="62">
        <f>'附录-指南缺省值'!D15</f>
        <v>0.0189</v>
      </c>
      <c r="E14" s="61">
        <f>'附录-指南缺省值'!E15</f>
        <v>0.98</v>
      </c>
      <c r="F14" s="59">
        <f t="shared" si="0"/>
        <v>0</v>
      </c>
      <c r="G14" s="60"/>
      <c r="H14" s="61">
        <f>'附录-指南缺省值'!C15</f>
        <v>43.07</v>
      </c>
      <c r="I14" s="62">
        <f>'附录-指南缺省值'!D15</f>
        <v>0.0189</v>
      </c>
      <c r="J14" s="61">
        <f>'附录-指南缺省值'!E15</f>
        <v>0.98</v>
      </c>
      <c r="K14" s="59">
        <f t="shared" si="1"/>
        <v>0</v>
      </c>
      <c r="L14" s="60"/>
      <c r="M14" s="61">
        <f>'附录-指南缺省值'!C15</f>
        <v>43.07</v>
      </c>
      <c r="N14" s="62">
        <f>'附录-指南缺省值'!D15</f>
        <v>0.0189</v>
      </c>
      <c r="O14" s="61">
        <f>'附录-指南缺省值'!E15</f>
        <v>0.98</v>
      </c>
      <c r="P14" s="59">
        <f t="shared" si="2"/>
        <v>0</v>
      </c>
    </row>
    <row r="15" ht="20.1" customHeight="1" spans="1:16">
      <c r="A15" s="55" t="s">
        <v>72</v>
      </c>
      <c r="B15" s="60"/>
      <c r="C15" s="61">
        <f>'附录-指南缺省值'!C16</f>
        <v>42.652</v>
      </c>
      <c r="D15" s="62">
        <f>'附录-指南缺省值'!D16</f>
        <v>0.0202</v>
      </c>
      <c r="E15" s="61">
        <f>'附录-指南缺省值'!E16</f>
        <v>0.98</v>
      </c>
      <c r="F15" s="59">
        <f t="shared" si="0"/>
        <v>0</v>
      </c>
      <c r="G15" s="60"/>
      <c r="H15" s="61">
        <f>'附录-指南缺省值'!C16</f>
        <v>42.652</v>
      </c>
      <c r="I15" s="62">
        <f>'附录-指南缺省值'!D16</f>
        <v>0.0202</v>
      </c>
      <c r="J15" s="61">
        <f>'附录-指南缺省值'!E16</f>
        <v>0.98</v>
      </c>
      <c r="K15" s="59">
        <f t="shared" si="1"/>
        <v>0</v>
      </c>
      <c r="L15" s="60"/>
      <c r="M15" s="61">
        <f>'附录-指南缺省值'!C16</f>
        <v>42.652</v>
      </c>
      <c r="N15" s="62">
        <f>'附录-指南缺省值'!D16</f>
        <v>0.0202</v>
      </c>
      <c r="O15" s="61">
        <f>'附录-指南缺省值'!E16</f>
        <v>0.98</v>
      </c>
      <c r="P15" s="59">
        <f t="shared" si="2"/>
        <v>0</v>
      </c>
    </row>
    <row r="16" ht="20.1" customHeight="1" spans="1:16">
      <c r="A16" s="55" t="s">
        <v>73</v>
      </c>
      <c r="B16" s="60"/>
      <c r="C16" s="61">
        <f>'附录-指南缺省值'!C17</f>
        <v>43.07</v>
      </c>
      <c r="D16" s="62">
        <f>'附录-指南缺省值'!D17</f>
        <v>0.0196</v>
      </c>
      <c r="E16" s="61">
        <f>'附录-指南缺省值'!E17</f>
        <v>0.98</v>
      </c>
      <c r="F16" s="59">
        <f t="shared" si="0"/>
        <v>0</v>
      </c>
      <c r="G16" s="60"/>
      <c r="H16" s="61">
        <f>'附录-指南缺省值'!C17</f>
        <v>43.07</v>
      </c>
      <c r="I16" s="62">
        <f>'附录-指南缺省值'!D17</f>
        <v>0.0196</v>
      </c>
      <c r="J16" s="61">
        <f>'附录-指南缺省值'!E17</f>
        <v>0.98</v>
      </c>
      <c r="K16" s="59">
        <f t="shared" si="1"/>
        <v>0</v>
      </c>
      <c r="L16" s="60"/>
      <c r="M16" s="61">
        <f>'附录-指南缺省值'!C17</f>
        <v>43.07</v>
      </c>
      <c r="N16" s="62">
        <f>'附录-指南缺省值'!D17</f>
        <v>0.0196</v>
      </c>
      <c r="O16" s="61">
        <f>'附录-指南缺省值'!E17</f>
        <v>0.98</v>
      </c>
      <c r="P16" s="59">
        <f t="shared" si="2"/>
        <v>0</v>
      </c>
    </row>
    <row r="17" s="47" customFormat="1" ht="20.1" customHeight="1" spans="1:16">
      <c r="A17" s="55" t="s">
        <v>74</v>
      </c>
      <c r="B17" s="60"/>
      <c r="C17" s="61">
        <f>'附录-指南缺省值'!C18</f>
        <v>44.2</v>
      </c>
      <c r="D17" s="62">
        <f>'附录-指南缺省值'!D18</f>
        <v>0.0172</v>
      </c>
      <c r="E17" s="61">
        <f>'附录-指南缺省值'!E18</f>
        <v>0.98</v>
      </c>
      <c r="F17" s="59">
        <f t="shared" si="0"/>
        <v>0</v>
      </c>
      <c r="G17" s="60"/>
      <c r="H17" s="61">
        <f>'附录-指南缺省值'!C18</f>
        <v>44.2</v>
      </c>
      <c r="I17" s="62">
        <f>'附录-指南缺省值'!D18</f>
        <v>0.0172</v>
      </c>
      <c r="J17" s="61">
        <f>'附录-指南缺省值'!E18</f>
        <v>0.98</v>
      </c>
      <c r="K17" s="59">
        <f t="shared" si="1"/>
        <v>0</v>
      </c>
      <c r="L17" s="60"/>
      <c r="M17" s="61">
        <f>'附录-指南缺省值'!C18</f>
        <v>44.2</v>
      </c>
      <c r="N17" s="62">
        <f>'附录-指南缺省值'!D18</f>
        <v>0.0172</v>
      </c>
      <c r="O17" s="61">
        <f>'附录-指南缺省值'!E18</f>
        <v>0.98</v>
      </c>
      <c r="P17" s="59">
        <f t="shared" si="2"/>
        <v>0</v>
      </c>
    </row>
    <row r="18" ht="20.1" customHeight="1" spans="1:16">
      <c r="A18" s="55" t="s">
        <v>75</v>
      </c>
      <c r="B18" s="60"/>
      <c r="C18" s="61">
        <f>'附录-指南缺省值'!C19</f>
        <v>50.179</v>
      </c>
      <c r="D18" s="62">
        <f>'附录-指南缺省值'!D19</f>
        <v>0.0172</v>
      </c>
      <c r="E18" s="61">
        <f>'附录-指南缺省值'!E19</f>
        <v>0.98</v>
      </c>
      <c r="F18" s="59">
        <f t="shared" si="0"/>
        <v>0</v>
      </c>
      <c r="G18" s="60"/>
      <c r="H18" s="61">
        <f>'附录-指南缺省值'!C19</f>
        <v>50.179</v>
      </c>
      <c r="I18" s="62">
        <f>'附录-指南缺省值'!D19</f>
        <v>0.0172</v>
      </c>
      <c r="J18" s="61">
        <f>'附录-指南缺省值'!E19</f>
        <v>0.98</v>
      </c>
      <c r="K18" s="59">
        <f t="shared" si="1"/>
        <v>0</v>
      </c>
      <c r="L18" s="60"/>
      <c r="M18" s="61">
        <f>'附录-指南缺省值'!C19</f>
        <v>50.179</v>
      </c>
      <c r="N18" s="62">
        <f>'附录-指南缺省值'!D19</f>
        <v>0.0172</v>
      </c>
      <c r="O18" s="61">
        <f>'附录-指南缺省值'!E19</f>
        <v>0.98</v>
      </c>
      <c r="P18" s="59">
        <f t="shared" si="2"/>
        <v>0</v>
      </c>
    </row>
    <row r="19" ht="20.1" customHeight="1" spans="1:16">
      <c r="A19" s="55" t="s">
        <v>76</v>
      </c>
      <c r="B19" s="60"/>
      <c r="C19" s="61">
        <f>'附录-指南缺省值'!C20</f>
        <v>45.998</v>
      </c>
      <c r="D19" s="62">
        <f>'附录-指南缺省值'!D20</f>
        <v>0.0182</v>
      </c>
      <c r="E19" s="61">
        <f>'附录-指南缺省值'!E20</f>
        <v>0.98</v>
      </c>
      <c r="F19" s="59">
        <f t="shared" si="0"/>
        <v>0</v>
      </c>
      <c r="G19" s="60"/>
      <c r="H19" s="61">
        <f>'附录-指南缺省值'!C20</f>
        <v>45.998</v>
      </c>
      <c r="I19" s="62">
        <f>'附录-指南缺省值'!D20</f>
        <v>0.0182</v>
      </c>
      <c r="J19" s="61">
        <f>'附录-指南缺省值'!E20</f>
        <v>0.98</v>
      </c>
      <c r="K19" s="59">
        <f t="shared" si="1"/>
        <v>0</v>
      </c>
      <c r="L19" s="60"/>
      <c r="M19" s="61">
        <f>'附录-指南缺省值'!C20</f>
        <v>45.998</v>
      </c>
      <c r="N19" s="62">
        <f>'附录-指南缺省值'!D20</f>
        <v>0.0182</v>
      </c>
      <c r="O19" s="61">
        <f>'附录-指南缺省值'!E20</f>
        <v>0.98</v>
      </c>
      <c r="P19" s="59">
        <f t="shared" si="2"/>
        <v>0</v>
      </c>
    </row>
    <row r="20" s="47" customFormat="1" ht="20.1" customHeight="1" spans="1:16">
      <c r="A20" s="55" t="s">
        <v>77</v>
      </c>
      <c r="B20" s="60"/>
      <c r="C20" s="61">
        <f>'附录-指南缺省值'!C21</f>
        <v>33.453</v>
      </c>
      <c r="D20" s="62">
        <f>'附录-指南缺省值'!D21</f>
        <v>0.022</v>
      </c>
      <c r="E20" s="61">
        <f>'附录-指南缺省值'!E21</f>
        <v>0.98</v>
      </c>
      <c r="F20" s="59">
        <f t="shared" si="0"/>
        <v>0</v>
      </c>
      <c r="G20" s="60"/>
      <c r="H20" s="61">
        <f>'附录-指南缺省值'!C21</f>
        <v>33.453</v>
      </c>
      <c r="I20" s="62">
        <f>'附录-指南缺省值'!D21</f>
        <v>0.022</v>
      </c>
      <c r="J20" s="61">
        <f>'附录-指南缺省值'!E21</f>
        <v>0.98</v>
      </c>
      <c r="K20" s="59">
        <f t="shared" si="1"/>
        <v>0</v>
      </c>
      <c r="L20" s="60"/>
      <c r="M20" s="61">
        <f>'附录-指南缺省值'!C21</f>
        <v>33.453</v>
      </c>
      <c r="N20" s="62">
        <f>'附录-指南缺省值'!D21</f>
        <v>0.022</v>
      </c>
      <c r="O20" s="61">
        <f>'附录-指南缺省值'!E21</f>
        <v>0.98</v>
      </c>
      <c r="P20" s="59">
        <f t="shared" si="2"/>
        <v>0</v>
      </c>
    </row>
    <row r="21" ht="20.1" customHeight="1" spans="1:16">
      <c r="A21" s="55" t="s">
        <v>78</v>
      </c>
      <c r="B21" s="60"/>
      <c r="C21" s="61">
        <f>'附录-指南缺省值'!C22</f>
        <v>179.81</v>
      </c>
      <c r="D21" s="62">
        <f>'附录-指南缺省值'!D22</f>
        <v>0.01358</v>
      </c>
      <c r="E21" s="61">
        <f>'附录-指南缺省值'!E22</f>
        <v>0.99</v>
      </c>
      <c r="F21" s="59">
        <f t="shared" si="0"/>
        <v>0</v>
      </c>
      <c r="G21" s="60"/>
      <c r="H21" s="61">
        <f>'附录-指南缺省值'!C22</f>
        <v>179.81</v>
      </c>
      <c r="I21" s="62">
        <f>'附录-指南缺省值'!D22</f>
        <v>0.01358</v>
      </c>
      <c r="J21" s="61">
        <f>'附录-指南缺省值'!E22</f>
        <v>0.99</v>
      </c>
      <c r="K21" s="59">
        <f t="shared" si="1"/>
        <v>0</v>
      </c>
      <c r="L21" s="60"/>
      <c r="M21" s="61">
        <f>'附录-指南缺省值'!C22</f>
        <v>179.81</v>
      </c>
      <c r="N21" s="62">
        <f>'附录-指南缺省值'!D22</f>
        <v>0.01358</v>
      </c>
      <c r="O21" s="61">
        <f>'附录-指南缺省值'!E22</f>
        <v>0.99</v>
      </c>
      <c r="P21" s="59">
        <f t="shared" si="2"/>
        <v>0</v>
      </c>
    </row>
    <row r="22" s="47" customFormat="1" ht="20.1" customHeight="1" spans="1:16">
      <c r="A22" s="55" t="s">
        <v>79</v>
      </c>
      <c r="B22" s="60"/>
      <c r="C22" s="61">
        <f>'附录-指南缺省值'!C23</f>
        <v>33</v>
      </c>
      <c r="D22" s="62">
        <f>'附录-指南缺省值'!D23</f>
        <v>0.0708</v>
      </c>
      <c r="E22" s="61">
        <f>'附录-指南缺省值'!E23</f>
        <v>0.99</v>
      </c>
      <c r="F22" s="59">
        <f t="shared" si="0"/>
        <v>0</v>
      </c>
      <c r="G22" s="60"/>
      <c r="H22" s="61">
        <f>'附录-指南缺省值'!C23</f>
        <v>33</v>
      </c>
      <c r="I22" s="62">
        <f>'附录-指南缺省值'!D23</f>
        <v>0.0708</v>
      </c>
      <c r="J22" s="61">
        <f>'附录-指南缺省值'!E23</f>
        <v>0.99</v>
      </c>
      <c r="K22" s="59">
        <f t="shared" si="1"/>
        <v>0</v>
      </c>
      <c r="L22" s="60"/>
      <c r="M22" s="61">
        <f>'附录-指南缺省值'!C23</f>
        <v>33</v>
      </c>
      <c r="N22" s="62">
        <f>'附录-指南缺省值'!D23</f>
        <v>0.0708</v>
      </c>
      <c r="O22" s="61">
        <f>'附录-指南缺省值'!E23</f>
        <v>0.99</v>
      </c>
      <c r="P22" s="59">
        <f t="shared" si="2"/>
        <v>0</v>
      </c>
    </row>
    <row r="23" s="47" customFormat="1" ht="20.1" customHeight="1" spans="1:16">
      <c r="A23" s="55" t="s">
        <v>80</v>
      </c>
      <c r="B23" s="60"/>
      <c r="C23" s="61">
        <f>'附录-指南缺省值'!C24</f>
        <v>84</v>
      </c>
      <c r="D23" s="62">
        <f>'附录-指南缺省值'!D24</f>
        <v>0.0496</v>
      </c>
      <c r="E23" s="61">
        <f>'附录-指南缺省值'!E24</f>
        <v>0.99</v>
      </c>
      <c r="F23" s="59">
        <f t="shared" si="0"/>
        <v>0</v>
      </c>
      <c r="G23" s="60"/>
      <c r="H23" s="61">
        <f>'附录-指南缺省值'!C24</f>
        <v>84</v>
      </c>
      <c r="I23" s="62">
        <f>'附录-指南缺省值'!D24</f>
        <v>0.0496</v>
      </c>
      <c r="J23" s="61">
        <f>'附录-指南缺省值'!E24</f>
        <v>0.99</v>
      </c>
      <c r="K23" s="59">
        <f t="shared" si="1"/>
        <v>0</v>
      </c>
      <c r="L23" s="60"/>
      <c r="M23" s="61">
        <f>'附录-指南缺省值'!C24</f>
        <v>84</v>
      </c>
      <c r="N23" s="62">
        <f>'附录-指南缺省值'!D24</f>
        <v>0.0496</v>
      </c>
      <c r="O23" s="61">
        <f>'附录-指南缺省值'!E24</f>
        <v>0.99</v>
      </c>
      <c r="P23" s="59">
        <f t="shared" si="2"/>
        <v>0</v>
      </c>
    </row>
    <row r="24" ht="20.1" customHeight="1" spans="1:16">
      <c r="A24" s="55" t="s">
        <v>81</v>
      </c>
      <c r="B24" s="60"/>
      <c r="C24" s="61">
        <f>'附录-指南缺省值'!C25</f>
        <v>52.27</v>
      </c>
      <c r="D24" s="62">
        <f>'附录-指南缺省值'!D25</f>
        <v>0.0122</v>
      </c>
      <c r="E24" s="61">
        <f>'附录-指南缺省值'!E25</f>
        <v>0.99</v>
      </c>
      <c r="F24" s="59">
        <f t="shared" si="0"/>
        <v>0</v>
      </c>
      <c r="G24" s="60"/>
      <c r="H24" s="61">
        <f>'附录-指南缺省值'!C25</f>
        <v>52.27</v>
      </c>
      <c r="I24" s="62">
        <f>'附录-指南缺省值'!D25</f>
        <v>0.0122</v>
      </c>
      <c r="J24" s="61">
        <f>'附录-指南缺省值'!E25</f>
        <v>0.99</v>
      </c>
      <c r="K24" s="59">
        <f t="shared" si="1"/>
        <v>0</v>
      </c>
      <c r="L24" s="60"/>
      <c r="M24" s="61">
        <f>'附录-指南缺省值'!C25</f>
        <v>52.27</v>
      </c>
      <c r="N24" s="62">
        <f>'附录-指南缺省值'!D25</f>
        <v>0.0122</v>
      </c>
      <c r="O24" s="61">
        <f>'附录-指南缺省值'!E25</f>
        <v>0.99</v>
      </c>
      <c r="P24" s="59">
        <f t="shared" si="2"/>
        <v>0</v>
      </c>
    </row>
    <row r="25" ht="20.1" customHeight="1" spans="1:16">
      <c r="A25" s="55" t="s">
        <v>82</v>
      </c>
      <c r="B25" s="60"/>
      <c r="C25" s="61">
        <f>'附录-指南缺省值'!C26</f>
        <v>389.31</v>
      </c>
      <c r="D25" s="62">
        <f>'附录-指南缺省值'!D26</f>
        <v>0.0153</v>
      </c>
      <c r="E25" s="61">
        <f>'附录-指南缺省值'!E26</f>
        <v>0.99</v>
      </c>
      <c r="F25" s="59">
        <f t="shared" si="0"/>
        <v>0</v>
      </c>
      <c r="G25" s="60"/>
      <c r="H25" s="61">
        <f>'附录-指南缺省值'!C26</f>
        <v>389.31</v>
      </c>
      <c r="I25" s="62">
        <f>'附录-指南缺省值'!D26</f>
        <v>0.0153</v>
      </c>
      <c r="J25" s="61">
        <f>'附录-指南缺省值'!E26</f>
        <v>0.99</v>
      </c>
      <c r="K25" s="59">
        <f t="shared" si="1"/>
        <v>0</v>
      </c>
      <c r="L25" s="60"/>
      <c r="M25" s="61">
        <f>'附录-指南缺省值'!C26</f>
        <v>389.31</v>
      </c>
      <c r="N25" s="62">
        <f>'附录-指南缺省值'!D26</f>
        <v>0.0153</v>
      </c>
      <c r="O25" s="61">
        <f>'附录-指南缺省值'!E26</f>
        <v>0.99</v>
      </c>
      <c r="P25" s="59">
        <f t="shared" si="2"/>
        <v>0</v>
      </c>
    </row>
    <row r="26" s="48" customFormat="1" ht="20.1" customHeight="1" spans="1:16">
      <c r="A26" s="63" t="s">
        <v>83</v>
      </c>
      <c r="B26" s="64"/>
      <c r="C26" s="64"/>
      <c r="D26" s="64"/>
      <c r="E26" s="64"/>
      <c r="F26" s="65">
        <f>SUM(F4:F25)</f>
        <v>0</v>
      </c>
      <c r="G26" s="64"/>
      <c r="H26" s="64"/>
      <c r="I26" s="64"/>
      <c r="J26" s="64"/>
      <c r="K26" s="65">
        <f>SUM(K4:K25)</f>
        <v>0</v>
      </c>
      <c r="L26" s="64"/>
      <c r="M26" s="64"/>
      <c r="N26" s="64"/>
      <c r="O26" s="64"/>
      <c r="P26" s="65">
        <f>SUM(P4:P25)</f>
        <v>0</v>
      </c>
    </row>
    <row r="27" s="47" customFormat="1" ht="87" customHeight="1" spans="1:10">
      <c r="A27" s="66" t="s">
        <v>84</v>
      </c>
      <c r="B27" s="67"/>
      <c r="C27" s="67"/>
      <c r="D27" s="67"/>
      <c r="E27" s="67"/>
      <c r="F27" s="67"/>
      <c r="G27" s="67"/>
      <c r="H27" s="67"/>
      <c r="I27" s="67"/>
      <c r="J27" s="67"/>
    </row>
  </sheetData>
  <sheetProtection formatCells="0" formatColumns="0" formatRows="0" insertRows="0" insertColumns="0" insertHyperlinks="0" deleteColumns="0" deleteRows="0"/>
  <mergeCells count="6">
    <mergeCell ref="A1:P1"/>
    <mergeCell ref="B2:F2"/>
    <mergeCell ref="G2:K2"/>
    <mergeCell ref="L2:P2"/>
    <mergeCell ref="A27:J27"/>
    <mergeCell ref="A2:A3"/>
  </mergeCells>
  <pageMargins left="0.75" right="0.75" top="1" bottom="1" header="0.509027777777778" footer="0.509027777777778"/>
  <pageSetup paperSize="9" scale="65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8"/>
  <sheetViews>
    <sheetView view="pageBreakPreview" zoomScaleNormal="76" zoomScaleSheetLayoutView="100" workbookViewId="0">
      <selection activeCell="D9" sqref="D9"/>
    </sheetView>
  </sheetViews>
  <sheetFormatPr defaultColWidth="9" defaultRowHeight="15.75" outlineLevelCol="4"/>
  <cols>
    <col min="1" max="1" width="15.125" style="23" customWidth="1"/>
    <col min="2" max="2" width="23.125" style="23" customWidth="1"/>
    <col min="3" max="3" width="21.5" style="23" customWidth="1"/>
    <col min="4" max="4" width="17.5" style="23" customWidth="1"/>
    <col min="5" max="5" width="50.5" style="23" customWidth="1"/>
    <col min="6" max="16384" width="9" style="23"/>
  </cols>
  <sheetData>
    <row r="1" ht="36" customHeight="1" spans="1:5">
      <c r="A1" s="24" t="s">
        <v>85</v>
      </c>
      <c r="B1" s="24"/>
      <c r="C1" s="24"/>
      <c r="D1" s="24"/>
      <c r="E1" s="24"/>
    </row>
    <row r="2" ht="26.25" customHeight="1" spans="1:5">
      <c r="A2" s="25" t="s">
        <v>86</v>
      </c>
      <c r="B2" s="26" t="s">
        <v>87</v>
      </c>
      <c r="C2" s="27" t="s">
        <v>11</v>
      </c>
      <c r="D2" s="27" t="s">
        <v>12</v>
      </c>
      <c r="E2" s="28" t="s">
        <v>88</v>
      </c>
    </row>
    <row r="3" ht="20.1" customHeight="1" spans="1:5">
      <c r="A3" s="29" t="s">
        <v>53</v>
      </c>
      <c r="B3" s="30" t="s">
        <v>89</v>
      </c>
      <c r="C3" s="31" t="s">
        <v>90</v>
      </c>
      <c r="D3" s="32"/>
      <c r="E3" s="33"/>
    </row>
    <row r="4" ht="20.1" customHeight="1" spans="1:5">
      <c r="A4" s="34"/>
      <c r="B4" s="30" t="s">
        <v>91</v>
      </c>
      <c r="C4" s="31" t="s">
        <v>92</v>
      </c>
      <c r="D4" s="32"/>
      <c r="E4" s="33"/>
    </row>
    <row r="5" ht="20.1" customHeight="1" spans="1:5">
      <c r="A5" s="34"/>
      <c r="B5" s="30" t="s">
        <v>93</v>
      </c>
      <c r="C5" s="31" t="s">
        <v>15</v>
      </c>
      <c r="D5" s="35">
        <f>D3*$D$15</f>
        <v>0</v>
      </c>
      <c r="E5" s="33"/>
    </row>
    <row r="6" ht="20.1" customHeight="1" spans="1:5">
      <c r="A6" s="34"/>
      <c r="B6" s="30" t="s">
        <v>94</v>
      </c>
      <c r="C6" s="31" t="s">
        <v>15</v>
      </c>
      <c r="D6" s="35">
        <f>D4*$D$16</f>
        <v>0</v>
      </c>
      <c r="E6" s="33"/>
    </row>
    <row r="7" ht="20.1" customHeight="1" spans="1:5">
      <c r="A7" s="29" t="s">
        <v>54</v>
      </c>
      <c r="B7" s="30" t="s">
        <v>89</v>
      </c>
      <c r="C7" s="31" t="s">
        <v>90</v>
      </c>
      <c r="D7" s="32"/>
      <c r="E7" s="33"/>
    </row>
    <row r="8" ht="20.1" customHeight="1" spans="1:5">
      <c r="A8" s="34"/>
      <c r="B8" s="30" t="s">
        <v>91</v>
      </c>
      <c r="C8" s="31" t="s">
        <v>92</v>
      </c>
      <c r="D8" s="32"/>
      <c r="E8" s="33"/>
    </row>
    <row r="9" ht="20.1" customHeight="1" spans="1:5">
      <c r="A9" s="34"/>
      <c r="B9" s="30" t="s">
        <v>93</v>
      </c>
      <c r="C9" s="31" t="s">
        <v>15</v>
      </c>
      <c r="D9" s="35">
        <f>D7*$D$15</f>
        <v>0</v>
      </c>
      <c r="E9" s="33"/>
    </row>
    <row r="10" ht="20.1" customHeight="1" spans="1:5">
      <c r="A10" s="34"/>
      <c r="B10" s="30" t="s">
        <v>94</v>
      </c>
      <c r="C10" s="31" t="s">
        <v>15</v>
      </c>
      <c r="D10" s="35">
        <f>D8*$D$16</f>
        <v>0</v>
      </c>
      <c r="E10" s="33"/>
    </row>
    <row r="11" ht="20.1" customHeight="1" spans="1:5">
      <c r="A11" s="29" t="s">
        <v>55</v>
      </c>
      <c r="B11" s="30" t="s">
        <v>89</v>
      </c>
      <c r="C11" s="31" t="s">
        <v>90</v>
      </c>
      <c r="D11" s="32"/>
      <c r="E11" s="33"/>
    </row>
    <row r="12" ht="20.1" customHeight="1" spans="1:5">
      <c r="A12" s="34"/>
      <c r="B12" s="30" t="s">
        <v>91</v>
      </c>
      <c r="C12" s="31" t="s">
        <v>92</v>
      </c>
      <c r="D12" s="32"/>
      <c r="E12" s="33"/>
    </row>
    <row r="13" ht="20.1" customHeight="1" spans="1:5">
      <c r="A13" s="34"/>
      <c r="B13" s="30" t="s">
        <v>93</v>
      </c>
      <c r="C13" s="31" t="s">
        <v>15</v>
      </c>
      <c r="D13" s="35">
        <f>D11*$D$15</f>
        <v>0</v>
      </c>
      <c r="E13" s="33"/>
    </row>
    <row r="14" ht="20.1" customHeight="1" spans="1:5">
      <c r="A14" s="34"/>
      <c r="B14" s="30" t="s">
        <v>94</v>
      </c>
      <c r="C14" s="31" t="s">
        <v>15</v>
      </c>
      <c r="D14" s="35">
        <f>D12*$D$16</f>
        <v>0</v>
      </c>
      <c r="E14" s="33"/>
    </row>
    <row r="15" ht="20.1" customHeight="1" spans="1:5">
      <c r="A15" s="36" t="s">
        <v>95</v>
      </c>
      <c r="B15" s="37"/>
      <c r="C15" s="31" t="s">
        <v>96</v>
      </c>
      <c r="D15" s="38">
        <v>0.6101</v>
      </c>
      <c r="E15" s="39" t="s">
        <v>97</v>
      </c>
    </row>
    <row r="16" ht="20.1" customHeight="1" spans="1:5">
      <c r="A16" s="40" t="s">
        <v>98</v>
      </c>
      <c r="B16" s="41"/>
      <c r="C16" s="42" t="s">
        <v>99</v>
      </c>
      <c r="D16" s="43">
        <v>0.11</v>
      </c>
      <c r="E16" s="44"/>
    </row>
    <row r="17" s="22" customFormat="1" ht="51" customHeight="1" spans="1:5">
      <c r="A17" s="45" t="s">
        <v>100</v>
      </c>
      <c r="B17" s="46"/>
      <c r="C17" s="46"/>
      <c r="D17" s="46"/>
      <c r="E17" s="46"/>
    </row>
    <row r="18" s="22" customFormat="1" ht="15"/>
  </sheetData>
  <sheetProtection formatCells="0" formatColumns="0" formatRows="0" insertRows="0" insertColumns="0" insertHyperlinks="0" deleteColumns="0" deleteRows="0"/>
  <mergeCells count="7">
    <mergeCell ref="A1:E1"/>
    <mergeCell ref="A15:B15"/>
    <mergeCell ref="A16:B16"/>
    <mergeCell ref="A17:E17"/>
    <mergeCell ref="A3:A6"/>
    <mergeCell ref="A7:A10"/>
    <mergeCell ref="A11:A14"/>
  </mergeCells>
  <pageMargins left="0.75" right="0.75" top="1" bottom="1" header="0.509027777777778" footer="0.509027777777778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37"/>
  <sheetViews>
    <sheetView tabSelected="1" view="pageBreakPreview" zoomScaleNormal="85" zoomScaleSheetLayoutView="100" topLeftCell="A13" workbookViewId="0">
      <selection activeCell="J32" sqref="J32"/>
    </sheetView>
  </sheetViews>
  <sheetFormatPr defaultColWidth="9" defaultRowHeight="15.75" outlineLevelCol="6"/>
  <cols>
    <col min="1" max="1" width="12.625" style="1" customWidth="1"/>
    <col min="2" max="2" width="11.125" style="1" customWidth="1"/>
    <col min="3" max="3" width="19.5" style="1" customWidth="1"/>
    <col min="4" max="4" width="17.625" style="1" customWidth="1"/>
    <col min="5" max="5" width="16.125" style="1" customWidth="1"/>
    <col min="6" max="16384" width="9" style="2"/>
  </cols>
  <sheetData>
    <row r="1" ht="24" customHeight="1" spans="1:1">
      <c r="A1" s="3" t="s">
        <v>101</v>
      </c>
    </row>
    <row r="2" ht="16" customHeight="1"/>
    <row r="3" ht="27.75" customHeight="1" spans="1:5">
      <c r="A3" s="4" t="s">
        <v>102</v>
      </c>
      <c r="B3" s="5"/>
      <c r="C3" s="5"/>
      <c r="D3" s="5"/>
      <c r="E3" s="5"/>
    </row>
    <row r="4" ht="41" customHeight="1" spans="1:5">
      <c r="A4" s="6" t="s">
        <v>103</v>
      </c>
      <c r="B4" s="7" t="s">
        <v>104</v>
      </c>
      <c r="C4" s="8" t="s">
        <v>105</v>
      </c>
      <c r="D4" s="8" t="s">
        <v>106</v>
      </c>
      <c r="E4" s="8" t="s">
        <v>59</v>
      </c>
    </row>
    <row r="5" ht="19" customHeight="1" spans="1:7">
      <c r="A5" s="9" t="s">
        <v>61</v>
      </c>
      <c r="B5" s="10" t="s">
        <v>22</v>
      </c>
      <c r="C5" s="11">
        <v>26.7</v>
      </c>
      <c r="D5" s="12">
        <v>0.0274</v>
      </c>
      <c r="E5" s="13">
        <v>0.94</v>
      </c>
      <c r="G5" s="14"/>
    </row>
    <row r="6" ht="19" customHeight="1" spans="1:7">
      <c r="A6" s="9" t="s">
        <v>62</v>
      </c>
      <c r="B6" s="10" t="s">
        <v>22</v>
      </c>
      <c r="C6" s="11">
        <v>19.57</v>
      </c>
      <c r="D6" s="12">
        <v>0.0261</v>
      </c>
      <c r="E6" s="13">
        <v>0.93</v>
      </c>
      <c r="G6" s="14"/>
    </row>
    <row r="7" ht="19" customHeight="1" spans="1:7">
      <c r="A7" s="9" t="s">
        <v>63</v>
      </c>
      <c r="B7" s="10" t="s">
        <v>22</v>
      </c>
      <c r="C7" s="11">
        <v>11.9</v>
      </c>
      <c r="D7" s="12">
        <v>0.028</v>
      </c>
      <c r="E7" s="13">
        <v>0.96</v>
      </c>
      <c r="G7" s="14"/>
    </row>
    <row r="8" ht="19" customHeight="1" spans="1:7">
      <c r="A8" s="9" t="s">
        <v>64</v>
      </c>
      <c r="B8" s="10" t="s">
        <v>22</v>
      </c>
      <c r="C8" s="11">
        <v>26.334</v>
      </c>
      <c r="D8" s="12">
        <v>0.02541</v>
      </c>
      <c r="E8" s="13">
        <v>0.9</v>
      </c>
      <c r="G8" s="14"/>
    </row>
    <row r="9" ht="19" customHeight="1" spans="1:7">
      <c r="A9" s="9" t="s">
        <v>107</v>
      </c>
      <c r="B9" s="10" t="s">
        <v>22</v>
      </c>
      <c r="C9" s="11">
        <v>12.545</v>
      </c>
      <c r="D9" s="12">
        <v>0.02541</v>
      </c>
      <c r="E9" s="13">
        <v>0.9</v>
      </c>
      <c r="G9" s="14"/>
    </row>
    <row r="10" ht="19" customHeight="1" spans="1:7">
      <c r="A10" s="9" t="s">
        <v>108</v>
      </c>
      <c r="B10" s="10" t="s">
        <v>22</v>
      </c>
      <c r="C10" s="11">
        <v>17.46</v>
      </c>
      <c r="D10" s="12">
        <v>0.0336</v>
      </c>
      <c r="E10" s="13">
        <v>0.9</v>
      </c>
      <c r="G10" s="14"/>
    </row>
    <row r="11" ht="19" customHeight="1" spans="1:7">
      <c r="A11" s="9" t="s">
        <v>67</v>
      </c>
      <c r="B11" s="10" t="s">
        <v>22</v>
      </c>
      <c r="C11" s="11">
        <v>32.5</v>
      </c>
      <c r="D11" s="12">
        <v>0.0275</v>
      </c>
      <c r="E11" s="13">
        <v>1</v>
      </c>
      <c r="G11" s="14"/>
    </row>
    <row r="12" ht="19" customHeight="1" spans="1:7">
      <c r="A12" s="9" t="s">
        <v>68</v>
      </c>
      <c r="B12" s="10" t="s">
        <v>22</v>
      </c>
      <c r="C12" s="11">
        <v>28.435</v>
      </c>
      <c r="D12" s="12">
        <v>0.0295</v>
      </c>
      <c r="E12" s="13">
        <v>0.93</v>
      </c>
      <c r="G12" s="14"/>
    </row>
    <row r="13" ht="19" customHeight="1" spans="1:7">
      <c r="A13" s="9" t="s">
        <v>69</v>
      </c>
      <c r="B13" s="10" t="s">
        <v>22</v>
      </c>
      <c r="C13" s="11">
        <v>41.816</v>
      </c>
      <c r="D13" s="12">
        <v>0.0201</v>
      </c>
      <c r="E13" s="13">
        <v>0.98</v>
      </c>
      <c r="G13" s="14"/>
    </row>
    <row r="14" ht="19" customHeight="1" spans="1:7">
      <c r="A14" s="9" t="s">
        <v>70</v>
      </c>
      <c r="B14" s="10" t="s">
        <v>22</v>
      </c>
      <c r="C14" s="11">
        <v>41.816</v>
      </c>
      <c r="D14" s="12">
        <v>0.0211</v>
      </c>
      <c r="E14" s="13">
        <v>0.98</v>
      </c>
      <c r="G14" s="14"/>
    </row>
    <row r="15" ht="19" customHeight="1" spans="1:7">
      <c r="A15" s="9" t="s">
        <v>71</v>
      </c>
      <c r="B15" s="10" t="s">
        <v>22</v>
      </c>
      <c r="C15" s="11">
        <v>43.07</v>
      </c>
      <c r="D15" s="12">
        <v>0.0189</v>
      </c>
      <c r="E15" s="13">
        <v>0.98</v>
      </c>
      <c r="G15" s="14"/>
    </row>
    <row r="16" ht="19" customHeight="1" spans="1:7">
      <c r="A16" s="9" t="s">
        <v>72</v>
      </c>
      <c r="B16" s="10" t="s">
        <v>22</v>
      </c>
      <c r="C16" s="11">
        <v>42.652</v>
      </c>
      <c r="D16" s="12">
        <v>0.0202</v>
      </c>
      <c r="E16" s="13">
        <v>0.98</v>
      </c>
      <c r="G16" s="14"/>
    </row>
    <row r="17" ht="19" customHeight="1" spans="1:7">
      <c r="A17" s="9" t="s">
        <v>109</v>
      </c>
      <c r="B17" s="10" t="s">
        <v>22</v>
      </c>
      <c r="C17" s="11">
        <v>43.07</v>
      </c>
      <c r="D17" s="12">
        <v>0.0196</v>
      </c>
      <c r="E17" s="13">
        <v>0.98</v>
      </c>
      <c r="G17" s="14"/>
    </row>
    <row r="18" ht="19" customHeight="1" spans="1:7">
      <c r="A18" s="9" t="s">
        <v>74</v>
      </c>
      <c r="B18" s="10" t="s">
        <v>22</v>
      </c>
      <c r="C18" s="11">
        <v>44.2</v>
      </c>
      <c r="D18" s="12">
        <v>0.0172</v>
      </c>
      <c r="E18" s="13">
        <v>0.98</v>
      </c>
      <c r="G18" s="14"/>
    </row>
    <row r="19" ht="19" customHeight="1" spans="1:7">
      <c r="A19" s="9" t="s">
        <v>75</v>
      </c>
      <c r="B19" s="10" t="s">
        <v>22</v>
      </c>
      <c r="C19" s="11">
        <v>50.179</v>
      </c>
      <c r="D19" s="12">
        <v>0.0172</v>
      </c>
      <c r="E19" s="13">
        <v>0.98</v>
      </c>
      <c r="G19" s="14"/>
    </row>
    <row r="20" ht="19" customHeight="1" spans="1:7">
      <c r="A20" s="9" t="s">
        <v>76</v>
      </c>
      <c r="B20" s="10" t="s">
        <v>22</v>
      </c>
      <c r="C20" s="11">
        <v>45.998</v>
      </c>
      <c r="D20" s="12">
        <v>0.0182</v>
      </c>
      <c r="E20" s="13">
        <v>0.98</v>
      </c>
      <c r="G20" s="14"/>
    </row>
    <row r="21" ht="19" customHeight="1" spans="1:7">
      <c r="A21" s="9" t="s">
        <v>77</v>
      </c>
      <c r="B21" s="10" t="s">
        <v>22</v>
      </c>
      <c r="C21" s="11">
        <v>33.453</v>
      </c>
      <c r="D21" s="12">
        <v>0.022</v>
      </c>
      <c r="E21" s="13">
        <v>0.98</v>
      </c>
      <c r="G21" s="14"/>
    </row>
    <row r="22" ht="19" customHeight="1" spans="1:7">
      <c r="A22" s="9" t="s">
        <v>78</v>
      </c>
      <c r="B22" s="10" t="s">
        <v>110</v>
      </c>
      <c r="C22" s="11">
        <v>179.81</v>
      </c>
      <c r="D22" s="12">
        <v>0.01358</v>
      </c>
      <c r="E22" s="13">
        <v>0.99</v>
      </c>
      <c r="G22" s="14"/>
    </row>
    <row r="23" ht="19" customHeight="1" spans="1:7">
      <c r="A23" s="9" t="s">
        <v>79</v>
      </c>
      <c r="B23" s="10" t="s">
        <v>110</v>
      </c>
      <c r="C23" s="11">
        <v>33</v>
      </c>
      <c r="D23" s="12">
        <v>0.0708</v>
      </c>
      <c r="E23" s="13">
        <v>0.99</v>
      </c>
      <c r="G23" s="14"/>
    </row>
    <row r="24" ht="19" customHeight="1" spans="1:7">
      <c r="A24" s="9" t="s">
        <v>80</v>
      </c>
      <c r="B24" s="10" t="s">
        <v>110</v>
      </c>
      <c r="C24" s="11">
        <v>84</v>
      </c>
      <c r="D24" s="12">
        <v>0.0496</v>
      </c>
      <c r="E24" s="13">
        <v>0.99</v>
      </c>
      <c r="G24" s="14"/>
    </row>
    <row r="25" ht="19" customHeight="1" spans="1:7">
      <c r="A25" s="9" t="s">
        <v>111</v>
      </c>
      <c r="B25" s="10" t="s">
        <v>110</v>
      </c>
      <c r="C25" s="11">
        <v>52.27</v>
      </c>
      <c r="D25" s="12">
        <v>0.0122</v>
      </c>
      <c r="E25" s="13">
        <v>0.99</v>
      </c>
      <c r="G25" s="14"/>
    </row>
    <row r="26" ht="19" customHeight="1" spans="1:7">
      <c r="A26" s="9" t="s">
        <v>82</v>
      </c>
      <c r="B26" s="10" t="s">
        <v>110</v>
      </c>
      <c r="C26" s="11">
        <v>389.31</v>
      </c>
      <c r="D26" s="12">
        <v>0.0153</v>
      </c>
      <c r="E26" s="13">
        <v>0.99</v>
      </c>
      <c r="G26" s="14"/>
    </row>
    <row r="27" spans="6:6">
      <c r="F27" s="1"/>
    </row>
    <row r="28" spans="1:6">
      <c r="A28" s="4" t="s">
        <v>112</v>
      </c>
      <c r="B28" s="5"/>
      <c r="C28" s="5"/>
      <c r="D28" s="5"/>
      <c r="E28" s="5"/>
      <c r="F28" s="5"/>
    </row>
    <row r="29" ht="19.5" spans="1:6">
      <c r="A29" s="7" t="s">
        <v>113</v>
      </c>
      <c r="B29" s="15"/>
      <c r="C29" s="7" t="s">
        <v>11</v>
      </c>
      <c r="D29" s="15"/>
      <c r="E29" s="15" t="s">
        <v>114</v>
      </c>
      <c r="F29" s="15"/>
    </row>
    <row r="30" ht="19.5" spans="1:6">
      <c r="A30" s="16" t="s">
        <v>115</v>
      </c>
      <c r="B30" s="10"/>
      <c r="C30" s="16" t="s">
        <v>116</v>
      </c>
      <c r="D30" s="10"/>
      <c r="E30" s="16" t="s">
        <v>117</v>
      </c>
      <c r="F30" s="10"/>
    </row>
    <row r="31" ht="19.5" spans="1:6">
      <c r="A31" s="16" t="s">
        <v>118</v>
      </c>
      <c r="B31" s="10"/>
      <c r="C31" s="16" t="s">
        <v>119</v>
      </c>
      <c r="D31" s="10"/>
      <c r="E31" s="10">
        <v>0.11</v>
      </c>
      <c r="F31" s="10"/>
    </row>
    <row r="35" ht="16.5" spans="1:4">
      <c r="A35" s="17" t="s">
        <v>120</v>
      </c>
      <c r="B35" s="18"/>
      <c r="C35" s="18"/>
      <c r="D35" s="18"/>
    </row>
    <row r="36" ht="16.5" spans="1:4">
      <c r="A36" s="19" t="s">
        <v>121</v>
      </c>
      <c r="B36" s="20">
        <v>2010</v>
      </c>
      <c r="C36" s="20">
        <v>2011</v>
      </c>
      <c r="D36" s="20">
        <v>2015</v>
      </c>
    </row>
    <row r="37" ht="16.5" spans="1:4">
      <c r="A37" s="19" t="s">
        <v>12</v>
      </c>
      <c r="B37" s="21">
        <v>0.596</v>
      </c>
      <c r="C37" s="21">
        <v>0.5748</v>
      </c>
      <c r="D37" s="20">
        <v>0.6101</v>
      </c>
    </row>
  </sheetData>
  <sheetProtection formatCells="0" formatColumns="0" formatRows="0" insertRows="0" insertColumns="0" insertHyperlinks="0" deleteColumns="0" deleteRows="0"/>
  <mergeCells count="12">
    <mergeCell ref="A3:E3"/>
    <mergeCell ref="A28:F28"/>
    <mergeCell ref="A29:B29"/>
    <mergeCell ref="C29:D29"/>
    <mergeCell ref="E29:F29"/>
    <mergeCell ref="A30:B30"/>
    <mergeCell ref="C30:D30"/>
    <mergeCell ref="E30:F30"/>
    <mergeCell ref="A31:B31"/>
    <mergeCell ref="C31:D31"/>
    <mergeCell ref="E31:F31"/>
    <mergeCell ref="A35:D3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化石燃料燃烧排放</vt:lpstr>
      <vt:lpstr>间接排放</vt:lpstr>
      <vt:lpstr>附录-指南缺省值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2018-02-23T07:45:00Z</cp:lastPrinted>
  <dcterms:modified xsi:type="dcterms:W3CDTF">2020-04-07T03:29:07Z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