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95" windowWidth="14805" windowHeight="7920" activeTab="2"/>
  </bookViews>
  <sheets>
    <sheet name="废水重点" sheetId="1" r:id="rId1"/>
    <sheet name="污水厂" sheetId="7" r:id="rId2"/>
    <sheet name="危废废水" sheetId="3" r:id="rId3"/>
  </sheets>
  <definedNames>
    <definedName name="_xlnm._FilterDatabase" localSheetId="0" hidden="1">废水重点!$A$2:$O$9</definedName>
    <definedName name="_xlnm._FilterDatabase" localSheetId="2" hidden="1">危废废水!$A$2:$O$47</definedName>
    <definedName name="_xlnm.Print_Area" localSheetId="0">废水重点!$A$1:$O$34</definedName>
    <definedName name="_xlnm.Print_Area" localSheetId="2">危废废水!$A$1:$O$49</definedName>
    <definedName name="_xlnm.Print_Area" localSheetId="1">污水厂!$A$1:$O$28</definedName>
    <definedName name="_xlnm.Print_Titles" localSheetId="0">废水重点!$2:$2</definedName>
    <definedName name="_xlnm.Print_Titles" localSheetId="2">危废废水!$2:$2</definedName>
  </definedNames>
  <calcPr calcId="125725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20" i="3"/>
  <c r="I5"/>
  <c r="I15"/>
  <c r="I22"/>
  <c r="I47"/>
  <c r="I13"/>
  <c r="I35"/>
  <c r="I45"/>
  <c r="I26"/>
  <c r="I19"/>
  <c r="I30"/>
  <c r="I43"/>
  <c r="I29"/>
  <c r="I46"/>
  <c r="I44"/>
  <c r="I25"/>
  <c r="I7"/>
  <c r="I37"/>
  <c r="I23"/>
  <c r="I11"/>
  <c r="I42"/>
  <c r="I32"/>
  <c r="I28"/>
  <c r="I38"/>
  <c r="I31"/>
  <c r="I8"/>
  <c r="I16"/>
  <c r="I33"/>
  <c r="I34"/>
  <c r="I17"/>
  <c r="I9"/>
  <c r="I24"/>
  <c r="I21"/>
  <c r="I40"/>
  <c r="I27"/>
  <c r="I39"/>
  <c r="I3"/>
  <c r="I41"/>
  <c r="I36"/>
  <c r="I18"/>
  <c r="I12"/>
  <c r="I4"/>
  <c r="I14"/>
  <c r="I10"/>
  <c r="I6"/>
</calcChain>
</file>

<file path=xl/sharedStrings.xml><?xml version="1.0" encoding="utf-8"?>
<sst xmlns="http://schemas.openxmlformats.org/spreadsheetml/2006/main" count="550" uniqueCount="91">
  <si>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</si>
  <si>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</si>
  <si>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</si>
  <si>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</si>
  <si>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</si>
  <si>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</si>
  <si>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</si>
  <si>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</si>
  <si>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</si>
  <si>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</si>
  <si>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超标倍数</t>
  </si>
  <si>
    <t>未监测原因</t>
  </si>
  <si>
    <t>备注</t>
    <phoneticPr fontId="2" type="noConversion"/>
  </si>
  <si>
    <t>--</t>
    <phoneticPr fontId="2" type="noConversion"/>
  </si>
  <si>
    <t>6~9</t>
  </si>
  <si>
    <t>--</t>
    <phoneticPr fontId="2" type="noConversion"/>
  </si>
  <si>
    <r>
      <rPr>
        <sz val="9"/>
        <rFont val="宋体"/>
        <family val="3"/>
        <charset val="134"/>
      </rPr>
      <t>西区</t>
    </r>
    <phoneticPr fontId="2" type="noConversion"/>
  </si>
  <si>
    <t>监测项目名称（单位）</t>
    <phoneticPr fontId="2" type="noConversion"/>
  </si>
  <si>
    <t>备注</t>
    <phoneticPr fontId="2" type="noConversion"/>
  </si>
  <si>
    <t>含铬废水排放口</t>
  </si>
  <si>
    <t>火炬</t>
    <phoneticPr fontId="2" type="noConversion"/>
  </si>
  <si>
    <t>中山中粤马口铁工业有限公司</t>
    <phoneticPr fontId="2" type="noConversion"/>
  </si>
  <si>
    <t>经办：</t>
    <phoneticPr fontId="2" type="noConversion"/>
  </si>
  <si>
    <t>审核：</t>
    <phoneticPr fontId="2" type="noConversion"/>
  </si>
  <si>
    <t>签发：</t>
    <phoneticPr fontId="2" type="noConversion"/>
  </si>
  <si>
    <t>日期：</t>
    <phoneticPr fontId="2" type="noConversion"/>
  </si>
  <si>
    <r>
      <rPr>
        <sz val="9"/>
        <rFont val="宋体"/>
        <family val="3"/>
        <charset val="134"/>
      </rPr>
      <t>广东省地方标准《水污染物排放限值》</t>
    </r>
    <r>
      <rPr>
        <sz val="9"/>
        <rFont val="Times New Roman"/>
        <family val="1"/>
      </rPr>
      <t>(DB44/26-2001)</t>
    </r>
    <phoneticPr fontId="2" type="noConversion"/>
  </si>
  <si>
    <t>监测性质</t>
    <phoneticPr fontId="2" type="noConversion"/>
  </si>
  <si>
    <t>BOD5</t>
  </si>
  <si>
    <t>CODCr</t>
  </si>
  <si>
    <t>氨氮</t>
  </si>
  <si>
    <t>六价铬</t>
  </si>
  <si>
    <t>悬浮物</t>
  </si>
  <si>
    <t>总氮</t>
  </si>
  <si>
    <t>总磷</t>
  </si>
  <si>
    <t>动植物油</t>
  </si>
  <si>
    <t>氟化物</t>
  </si>
  <si>
    <t>镉</t>
  </si>
  <si>
    <t>汞</t>
  </si>
  <si>
    <t>镍</t>
  </si>
  <si>
    <t>铅</t>
  </si>
  <si>
    <t>砷</t>
  </si>
  <si>
    <t>石油类</t>
  </si>
  <si>
    <t>铁</t>
  </si>
  <si>
    <t>铜</t>
  </si>
  <si>
    <t>锌</t>
  </si>
  <si>
    <t>总氰化物</t>
  </si>
  <si>
    <t>总铬</t>
  </si>
  <si>
    <t>监测性质</t>
    <phoneticPr fontId="1" type="noConversion"/>
  </si>
  <si>
    <t>污染源监测</t>
  </si>
  <si>
    <t>pH</t>
  </si>
  <si>
    <t>铝</t>
  </si>
  <si>
    <t>污染源监测</t>
    <phoneticPr fontId="2" type="noConversion"/>
  </si>
  <si>
    <t>废水排放口</t>
    <phoneticPr fontId="2" type="noConversion"/>
  </si>
  <si>
    <t>广东颐丰食品股份有限公司(中山市肉联厂有限公司)</t>
    <phoneticPr fontId="2" type="noConversion"/>
  </si>
  <si>
    <t>冷轧废水排放口</t>
    <phoneticPr fontId="1" type="noConversion"/>
  </si>
  <si>
    <t>电镀废水排放口</t>
    <phoneticPr fontId="1" type="noConversion"/>
  </si>
  <si>
    <t>银</t>
  </si>
  <si>
    <t>中山市2017年7月国控企业污染源（危废废水）监督性监测结果（9月报送，1家）</t>
    <phoneticPr fontId="2" type="noConversion"/>
  </si>
  <si>
    <t>化学需氧量</t>
  </si>
  <si>
    <t>阴离子表面活性剂</t>
  </si>
  <si>
    <t>未检出</t>
  </si>
  <si>
    <t>pH值</t>
  </si>
  <si>
    <t>6～9</t>
  </si>
  <si>
    <t>达标</t>
  </si>
  <si>
    <t>未检出</t>
    <phoneticPr fontId="1" type="noConversion"/>
  </si>
  <si>
    <r>
      <rPr>
        <sz val="9"/>
        <rFont val="宋体"/>
        <family val="3"/>
        <charset val="134"/>
      </rPr>
      <t>粪大肠菌群</t>
    </r>
    <r>
      <rPr>
        <sz val="9"/>
        <rFont val="Times New Roman"/>
        <family val="1"/>
      </rPr>
      <t>(</t>
    </r>
    <r>
      <rPr>
        <sz val="9"/>
        <rFont val="宋体"/>
        <family val="3"/>
        <charset val="134"/>
      </rPr>
      <t>个</t>
    </r>
    <r>
      <rPr>
        <sz val="9"/>
        <rFont val="Times New Roman"/>
        <family val="1"/>
      </rPr>
      <t>/L)</t>
    </r>
    <phoneticPr fontId="2" type="noConversion"/>
  </si>
  <si>
    <t>达标</t>
    <phoneticPr fontId="2" type="noConversion"/>
  </si>
  <si>
    <t>广东省地方标准《水污染物排放限值》(DB44/26-2001），钢铁工业水污染物排放标准（GB 13456-2012）</t>
    <phoneticPr fontId="2" type="noConversion"/>
  </si>
  <si>
    <t>《电镀污染物排放标准》GB 21900-2008，广东省地方标准《水污染物排放限值》(DB44/26-2001</t>
    <phoneticPr fontId="1" type="noConversion"/>
  </si>
  <si>
    <r>
      <rPr>
        <sz val="9"/>
        <rFont val="宋体"/>
        <family val="3"/>
        <charset val="134"/>
      </rPr>
      <t>横栏</t>
    </r>
  </si>
  <si>
    <r>
      <rPr>
        <sz val="9"/>
        <rFont val="宋体"/>
        <family val="3"/>
        <charset val="134"/>
      </rPr>
      <t>中山市中横五金工艺有限公司</t>
    </r>
  </si>
  <si>
    <t>生产废水排放口</t>
  </si>
  <si>
    <r>
      <rPr>
        <sz val="9"/>
        <rFont val="宋体"/>
        <family val="3"/>
        <charset val="134"/>
      </rPr>
      <t>《电镀污染物排放标准》</t>
    </r>
    <r>
      <rPr>
        <sz val="9"/>
        <rFont val="Times New Roman"/>
        <family val="1"/>
      </rPr>
      <t xml:space="preserve">GB 21900-2008  </t>
    </r>
    <r>
      <rPr>
        <sz val="9"/>
        <rFont val="宋体"/>
        <family val="3"/>
        <charset val="134"/>
      </rPr>
      <t>，广东省地方标准《水污染物排放限值》</t>
    </r>
    <r>
      <rPr>
        <sz val="9"/>
        <rFont val="Times New Roman"/>
        <family val="1"/>
      </rPr>
      <t>(DB44/26-2001)</t>
    </r>
  </si>
  <si>
    <t>(无量纲)</t>
  </si>
  <si>
    <t>--</t>
  </si>
  <si>
    <t>(mg/L)</t>
  </si>
  <si>
    <r>
      <rPr>
        <sz val="9"/>
        <rFont val="宋体"/>
        <family val="3"/>
        <charset val="134"/>
      </rPr>
      <t>含铬废水处理后排放口</t>
    </r>
  </si>
  <si>
    <t>经办：</t>
  </si>
  <si>
    <t>审核：</t>
  </si>
  <si>
    <t>签发：</t>
  </si>
  <si>
    <t>日期：</t>
  </si>
  <si>
    <t>中山市2017年7月国控企业污染源（废水重点）监督性监测结果（9月报送，2家）</t>
    <phoneticPr fontId="2" type="noConversion"/>
  </si>
  <si>
    <t>中山市2017年7月国控企业污染源（污水厂）监督性监测结果（9月报送，1家）</t>
  </si>
  <si>
    <t>监测性质</t>
  </si>
  <si>
    <t>备注</t>
  </si>
  <si>
    <t>火炬</t>
  </si>
  <si>
    <t>中山市联海污水处理有限公司</t>
  </si>
  <si>
    <t>废水排放口</t>
  </si>
  <si>
    <t>广东省地方标准《水污染物排放限值》（DB44/26-2001），  《电镀污染物排放标准》（GB21900-2008）</t>
  </si>
  <si>
    <t>未检出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</si>
</sst>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Times New Roman"/>
      <family val="1"/>
    </font>
    <font>
      <sz val="9"/>
      <color theme="1"/>
      <name val="Times New Roman"/>
      <family val="1"/>
    </font>
    <font>
      <sz val="11"/>
      <name val="宋体"/>
      <family val="3"/>
      <charset val="134"/>
    </font>
    <font>
      <sz val="10"/>
      <color indexed="8"/>
      <name val="SimSun"/>
      <charset val="134"/>
    </font>
    <font>
      <sz val="14"/>
      <name val="宋体"/>
      <family val="3"/>
      <charset val="134"/>
      <scheme val="minor"/>
    </font>
    <font>
      <sz val="9"/>
      <name val="宋体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1" fillId="0" borderId="0"/>
  </cellStyleXfs>
  <cellXfs count="74">
    <xf numFmtId="0" fontId="0" fillId="0" borderId="0" xfId="0"/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0" fontId="1" fillId="0" borderId="6" xfId="0" applyFont="1" applyFill="1" applyBorder="1" applyAlignment="1">
      <alignment horizontal="left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2" fillId="0" borderId="9" xfId="3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quotePrefix="1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4" fontId="1" fillId="0" borderId="2" xfId="1" applyNumberFormat="1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center" vertical="center" wrapText="1"/>
    </xf>
    <xf numFmtId="0" fontId="6" fillId="0" borderId="0" xfId="0" applyFont="1"/>
    <xf numFmtId="0" fontId="14" fillId="0" borderId="0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1">
    <dxf>
      <font>
        <condense val="0"/>
        <extend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Normal="100" zoomScaleSheetLayoutView="100" workbookViewId="0">
      <selection activeCell="Q12" sqref="Q12"/>
    </sheetView>
  </sheetViews>
  <sheetFormatPr defaultRowHeight="13.5"/>
  <cols>
    <col min="1" max="1" width="4.5" customWidth="1"/>
    <col min="2" max="2" width="5.875" customWidth="1"/>
    <col min="3" max="3" width="9.125" customWidth="1"/>
    <col min="6" max="6" width="11.625" customWidth="1"/>
    <col min="7" max="7" width="9.5" style="8" bestFit="1" customWidth="1"/>
    <col min="8" max="8" width="14" customWidth="1"/>
    <col min="9" max="9" width="7.625" customWidth="1"/>
    <col min="10" max="11" width="9.125" bestFit="1" customWidth="1"/>
    <col min="13" max="13" width="7.875" customWidth="1"/>
    <col min="14" max="14" width="9.875" customWidth="1"/>
    <col min="15" max="15" width="8.75" customWidth="1"/>
  </cols>
  <sheetData>
    <row r="1" spans="1:15" ht="32.25" customHeight="1">
      <c r="A1" s="61" t="s">
        <v>82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>
      <c r="A2" s="2" t="s">
        <v>0</v>
      </c>
      <c r="B2" s="2" t="s">
        <v>1</v>
      </c>
      <c r="C2" s="2" t="s">
        <v>2</v>
      </c>
      <c r="D2" s="2" t="s">
        <v>3</v>
      </c>
      <c r="E2" s="2" t="s">
        <v>27</v>
      </c>
      <c r="F2" s="2" t="s">
        <v>4</v>
      </c>
      <c r="G2" s="2" t="s">
        <v>5</v>
      </c>
      <c r="H2" s="62" t="s">
        <v>6</v>
      </c>
      <c r="I2" s="62"/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14" t="s">
        <v>12</v>
      </c>
    </row>
    <row r="3" spans="1:15">
      <c r="A3" s="59">
        <v>1</v>
      </c>
      <c r="B3" s="59" t="s">
        <v>16</v>
      </c>
      <c r="C3" s="60" t="s">
        <v>54</v>
      </c>
      <c r="D3" s="58" t="s">
        <v>53</v>
      </c>
      <c r="E3" s="58" t="s">
        <v>52</v>
      </c>
      <c r="F3" s="57" t="s">
        <v>26</v>
      </c>
      <c r="G3" s="56">
        <v>42935</v>
      </c>
      <c r="H3" s="10" t="s">
        <v>28</v>
      </c>
      <c r="I3" s="9" t="str">
        <f t="shared" ref="I3:I9" si="0">IF(ISNUMBER(FIND("pH",H3)),"(无量纲)",IF(ISNUMBER(FIND("色度",H3)),"(倍)",IF(ISNUMBER(FIND("大肠",H3)),"","(mg/L)")))</f>
        <v>(mg/L)</v>
      </c>
      <c r="J3" s="13">
        <v>16.7</v>
      </c>
      <c r="K3" s="13">
        <v>300</v>
      </c>
      <c r="L3" s="25" t="s">
        <v>67</v>
      </c>
      <c r="M3" s="3" t="s">
        <v>15</v>
      </c>
      <c r="N3" s="3" t="s">
        <v>15</v>
      </c>
      <c r="O3" s="2"/>
    </row>
    <row r="4" spans="1:15">
      <c r="A4" s="59"/>
      <c r="B4" s="59"/>
      <c r="C4" s="59"/>
      <c r="D4" s="57"/>
      <c r="E4" s="57"/>
      <c r="F4" s="57"/>
      <c r="G4" s="56"/>
      <c r="H4" s="10" t="s">
        <v>29</v>
      </c>
      <c r="I4" s="9" t="str">
        <f t="shared" si="0"/>
        <v>(mg/L)</v>
      </c>
      <c r="J4" s="13">
        <v>75</v>
      </c>
      <c r="K4" s="13">
        <v>500</v>
      </c>
      <c r="L4" s="25" t="s">
        <v>67</v>
      </c>
      <c r="M4" s="3" t="s">
        <v>15</v>
      </c>
      <c r="N4" s="3" t="s">
        <v>15</v>
      </c>
      <c r="O4" s="2"/>
    </row>
    <row r="5" spans="1:15">
      <c r="A5" s="59"/>
      <c r="B5" s="59"/>
      <c r="C5" s="59"/>
      <c r="D5" s="57"/>
      <c r="E5" s="57"/>
      <c r="F5" s="57"/>
      <c r="G5" s="56"/>
      <c r="H5" s="11" t="s">
        <v>50</v>
      </c>
      <c r="I5" s="9" t="str">
        <f t="shared" si="0"/>
        <v>(无量纲)</v>
      </c>
      <c r="J5" s="13">
        <v>7.4</v>
      </c>
      <c r="K5" s="13" t="s">
        <v>14</v>
      </c>
      <c r="L5" s="25" t="s">
        <v>67</v>
      </c>
      <c r="M5" s="3" t="s">
        <v>15</v>
      </c>
      <c r="N5" s="3" t="s">
        <v>15</v>
      </c>
      <c r="O5" s="2"/>
    </row>
    <row r="6" spans="1:15">
      <c r="A6" s="59"/>
      <c r="B6" s="59"/>
      <c r="C6" s="59"/>
      <c r="D6" s="57"/>
      <c r="E6" s="57"/>
      <c r="F6" s="57"/>
      <c r="G6" s="56"/>
      <c r="H6" s="10" t="s">
        <v>30</v>
      </c>
      <c r="I6" s="9" t="str">
        <f t="shared" si="0"/>
        <v>(mg/L)</v>
      </c>
      <c r="J6" s="13">
        <v>77</v>
      </c>
      <c r="K6" s="3" t="s">
        <v>13</v>
      </c>
      <c r="L6" s="3" t="s">
        <v>13</v>
      </c>
      <c r="M6" s="3" t="s">
        <v>15</v>
      </c>
      <c r="N6" s="3" t="s">
        <v>15</v>
      </c>
      <c r="O6" s="2"/>
    </row>
    <row r="7" spans="1:15">
      <c r="A7" s="59"/>
      <c r="B7" s="59"/>
      <c r="C7" s="59"/>
      <c r="D7" s="57"/>
      <c r="E7" s="57"/>
      <c r="F7" s="57"/>
      <c r="G7" s="56"/>
      <c r="H7" s="10" t="s">
        <v>35</v>
      </c>
      <c r="I7" s="9" t="str">
        <f t="shared" si="0"/>
        <v>(mg/L)</v>
      </c>
      <c r="J7" s="13">
        <v>0.03</v>
      </c>
      <c r="K7" s="13">
        <v>100</v>
      </c>
      <c r="L7" s="25" t="s">
        <v>67</v>
      </c>
      <c r="M7" s="3" t="s">
        <v>15</v>
      </c>
      <c r="N7" s="3" t="s">
        <v>15</v>
      </c>
      <c r="O7" s="2"/>
    </row>
    <row r="8" spans="1:15">
      <c r="A8" s="59"/>
      <c r="B8" s="59"/>
      <c r="C8" s="59"/>
      <c r="D8" s="57"/>
      <c r="E8" s="57"/>
      <c r="F8" s="57"/>
      <c r="G8" s="56"/>
      <c r="H8" s="10" t="s">
        <v>32</v>
      </c>
      <c r="I8" s="9" t="str">
        <f t="shared" si="0"/>
        <v>(mg/L)</v>
      </c>
      <c r="J8" s="13">
        <v>13.4</v>
      </c>
      <c r="K8" s="13">
        <v>400</v>
      </c>
      <c r="L8" s="25" t="s">
        <v>67</v>
      </c>
      <c r="M8" s="3" t="s">
        <v>15</v>
      </c>
      <c r="N8" s="3" t="s">
        <v>15</v>
      </c>
      <c r="O8" s="2"/>
    </row>
    <row r="9" spans="1:15">
      <c r="A9" s="59"/>
      <c r="B9" s="59"/>
      <c r="C9" s="59"/>
      <c r="D9" s="57"/>
      <c r="E9" s="57"/>
      <c r="F9" s="57"/>
      <c r="G9" s="56"/>
      <c r="H9" s="10" t="s">
        <v>66</v>
      </c>
      <c r="I9" s="9" t="str">
        <f t="shared" si="0"/>
        <v/>
      </c>
      <c r="J9" s="13">
        <v>150000</v>
      </c>
      <c r="K9" s="3" t="s">
        <v>13</v>
      </c>
      <c r="L9" s="3" t="s">
        <v>13</v>
      </c>
      <c r="M9" s="3" t="s">
        <v>15</v>
      </c>
      <c r="N9" s="3" t="s">
        <v>15</v>
      </c>
      <c r="O9" s="2"/>
    </row>
    <row r="10" spans="1:15">
      <c r="A10" s="59">
        <v>2</v>
      </c>
      <c r="B10" s="59" t="s">
        <v>70</v>
      </c>
      <c r="C10" s="59" t="s">
        <v>71</v>
      </c>
      <c r="D10" s="58" t="s">
        <v>72</v>
      </c>
      <c r="E10" s="58" t="s">
        <v>49</v>
      </c>
      <c r="F10" s="57" t="s">
        <v>73</v>
      </c>
      <c r="G10" s="56">
        <v>42940</v>
      </c>
      <c r="H10" s="36" t="s">
        <v>62</v>
      </c>
      <c r="I10" s="35" t="s">
        <v>74</v>
      </c>
      <c r="J10" s="40">
        <v>7.31</v>
      </c>
      <c r="K10" s="38" t="s">
        <v>63</v>
      </c>
      <c r="L10" s="39" t="s">
        <v>64</v>
      </c>
      <c r="M10" s="34" t="s">
        <v>75</v>
      </c>
      <c r="N10" s="34" t="s">
        <v>75</v>
      </c>
      <c r="O10" s="33"/>
    </row>
    <row r="11" spans="1:15">
      <c r="A11" s="59"/>
      <c r="B11" s="59"/>
      <c r="C11" s="59"/>
      <c r="D11" s="57"/>
      <c r="E11" s="58"/>
      <c r="F11" s="57"/>
      <c r="G11" s="56"/>
      <c r="H11" s="37" t="s">
        <v>30</v>
      </c>
      <c r="I11" s="35" t="s">
        <v>76</v>
      </c>
      <c r="J11" s="40">
        <v>4.22</v>
      </c>
      <c r="K11" s="38">
        <v>15</v>
      </c>
      <c r="L11" s="41" t="s">
        <v>64</v>
      </c>
      <c r="M11" s="34" t="s">
        <v>75</v>
      </c>
      <c r="N11" s="34" t="s">
        <v>75</v>
      </c>
      <c r="O11" s="33"/>
    </row>
    <row r="12" spans="1:15">
      <c r="A12" s="59"/>
      <c r="B12" s="59"/>
      <c r="C12" s="59"/>
      <c r="D12" s="57"/>
      <c r="E12" s="58"/>
      <c r="F12" s="57"/>
      <c r="G12" s="56"/>
      <c r="H12" s="36" t="s">
        <v>36</v>
      </c>
      <c r="I12" s="35" t="s">
        <v>76</v>
      </c>
      <c r="J12" s="40">
        <v>0.214</v>
      </c>
      <c r="K12" s="38">
        <v>10</v>
      </c>
      <c r="L12" s="41" t="s">
        <v>64</v>
      </c>
      <c r="M12" s="34" t="s">
        <v>75</v>
      </c>
      <c r="N12" s="34" t="s">
        <v>75</v>
      </c>
      <c r="O12" s="33"/>
    </row>
    <row r="13" spans="1:15">
      <c r="A13" s="59"/>
      <c r="B13" s="59"/>
      <c r="C13" s="59"/>
      <c r="D13" s="57"/>
      <c r="E13" s="58"/>
      <c r="F13" s="57"/>
      <c r="G13" s="56"/>
      <c r="H13" s="36" t="s">
        <v>38</v>
      </c>
      <c r="I13" s="35" t="s">
        <v>76</v>
      </c>
      <c r="J13" s="32" t="s">
        <v>61</v>
      </c>
      <c r="K13" s="38">
        <v>5.0000000000000001E-3</v>
      </c>
      <c r="L13" s="41" t="s">
        <v>64</v>
      </c>
      <c r="M13" s="34" t="s">
        <v>75</v>
      </c>
      <c r="N13" s="34" t="s">
        <v>75</v>
      </c>
      <c r="O13" s="33"/>
    </row>
    <row r="14" spans="1:15">
      <c r="A14" s="59"/>
      <c r="B14" s="59"/>
      <c r="C14" s="59"/>
      <c r="D14" s="57"/>
      <c r="E14" s="58"/>
      <c r="F14" s="57"/>
      <c r="G14" s="56"/>
      <c r="H14" s="36" t="s">
        <v>59</v>
      </c>
      <c r="I14" s="35" t="s">
        <v>76</v>
      </c>
      <c r="J14" s="40">
        <v>16</v>
      </c>
      <c r="K14" s="38">
        <v>50</v>
      </c>
      <c r="L14" s="41" t="s">
        <v>64</v>
      </c>
      <c r="M14" s="34" t="s">
        <v>75</v>
      </c>
      <c r="N14" s="34" t="s">
        <v>75</v>
      </c>
      <c r="O14" s="33"/>
    </row>
    <row r="15" spans="1:15">
      <c r="A15" s="59"/>
      <c r="B15" s="59"/>
      <c r="C15" s="59"/>
      <c r="D15" s="57"/>
      <c r="E15" s="58"/>
      <c r="F15" s="57"/>
      <c r="G15" s="56"/>
      <c r="H15" s="36" t="s">
        <v>31</v>
      </c>
      <c r="I15" s="35" t="s">
        <v>76</v>
      </c>
      <c r="J15" s="32" t="s">
        <v>61</v>
      </c>
      <c r="K15" s="38">
        <v>0.1</v>
      </c>
      <c r="L15" s="41" t="s">
        <v>64</v>
      </c>
      <c r="M15" s="34" t="s">
        <v>75</v>
      </c>
      <c r="N15" s="34" t="s">
        <v>75</v>
      </c>
      <c r="O15" s="33"/>
    </row>
    <row r="16" spans="1:15">
      <c r="A16" s="59"/>
      <c r="B16" s="59"/>
      <c r="C16" s="59"/>
      <c r="D16" s="57"/>
      <c r="E16" s="58"/>
      <c r="F16" s="57"/>
      <c r="G16" s="56"/>
      <c r="H16" s="36" t="s">
        <v>51</v>
      </c>
      <c r="I16" s="35" t="s">
        <v>76</v>
      </c>
      <c r="J16" s="40">
        <v>0.183</v>
      </c>
      <c r="K16" s="38">
        <v>2</v>
      </c>
      <c r="L16" s="41" t="s">
        <v>64</v>
      </c>
      <c r="M16" s="34" t="s">
        <v>75</v>
      </c>
      <c r="N16" s="34" t="s">
        <v>75</v>
      </c>
      <c r="O16" s="33"/>
    </row>
    <row r="17" spans="1:15">
      <c r="A17" s="59"/>
      <c r="B17" s="59"/>
      <c r="C17" s="59"/>
      <c r="D17" s="57"/>
      <c r="E17" s="58"/>
      <c r="F17" s="57"/>
      <c r="G17" s="56"/>
      <c r="H17" s="36" t="s">
        <v>39</v>
      </c>
      <c r="I17" s="35" t="s">
        <v>76</v>
      </c>
      <c r="J17" s="32" t="s">
        <v>61</v>
      </c>
      <c r="K17" s="38">
        <v>0.5</v>
      </c>
      <c r="L17" s="41" t="s">
        <v>64</v>
      </c>
      <c r="M17" s="34" t="s">
        <v>75</v>
      </c>
      <c r="N17" s="34" t="s">
        <v>75</v>
      </c>
      <c r="O17" s="33"/>
    </row>
    <row r="18" spans="1:15">
      <c r="A18" s="59"/>
      <c r="B18" s="59"/>
      <c r="C18" s="59"/>
      <c r="D18" s="57"/>
      <c r="E18" s="58"/>
      <c r="F18" s="57"/>
      <c r="G18" s="56"/>
      <c r="H18" s="36" t="s">
        <v>40</v>
      </c>
      <c r="I18" s="35" t="s">
        <v>76</v>
      </c>
      <c r="J18" s="32" t="s">
        <v>61</v>
      </c>
      <c r="K18" s="38">
        <v>0.1</v>
      </c>
      <c r="L18" s="41" t="s">
        <v>64</v>
      </c>
      <c r="M18" s="34" t="s">
        <v>75</v>
      </c>
      <c r="N18" s="34" t="s">
        <v>75</v>
      </c>
      <c r="O18" s="33"/>
    </row>
    <row r="19" spans="1:15">
      <c r="A19" s="59"/>
      <c r="B19" s="59"/>
      <c r="C19" s="59"/>
      <c r="D19" s="57"/>
      <c r="E19" s="58"/>
      <c r="F19" s="57"/>
      <c r="G19" s="56"/>
      <c r="H19" s="36" t="s">
        <v>42</v>
      </c>
      <c r="I19" s="35" t="s">
        <v>76</v>
      </c>
      <c r="J19" s="40">
        <v>0.04</v>
      </c>
      <c r="K19" s="38">
        <v>2</v>
      </c>
      <c r="L19" s="41" t="s">
        <v>64</v>
      </c>
      <c r="M19" s="34" t="s">
        <v>75</v>
      </c>
      <c r="N19" s="34" t="s">
        <v>75</v>
      </c>
      <c r="O19" s="33"/>
    </row>
    <row r="20" spans="1:15">
      <c r="A20" s="59"/>
      <c r="B20" s="59"/>
      <c r="C20" s="59"/>
      <c r="D20" s="57"/>
      <c r="E20" s="58"/>
      <c r="F20" s="57"/>
      <c r="G20" s="56"/>
      <c r="H20" s="36" t="s">
        <v>43</v>
      </c>
      <c r="I20" s="35" t="s">
        <v>76</v>
      </c>
      <c r="J20" s="40">
        <v>6.0000000000000001E-3</v>
      </c>
      <c r="K20" s="38">
        <v>2</v>
      </c>
      <c r="L20" s="41" t="s">
        <v>64</v>
      </c>
      <c r="M20" s="34" t="s">
        <v>75</v>
      </c>
      <c r="N20" s="34" t="s">
        <v>75</v>
      </c>
      <c r="O20" s="33"/>
    </row>
    <row r="21" spans="1:15">
      <c r="A21" s="59"/>
      <c r="B21" s="59"/>
      <c r="C21" s="59"/>
      <c r="D21" s="57"/>
      <c r="E21" s="58"/>
      <c r="F21" s="57"/>
      <c r="G21" s="56"/>
      <c r="H21" s="36" t="s">
        <v>44</v>
      </c>
      <c r="I21" s="35" t="s">
        <v>76</v>
      </c>
      <c r="J21" s="32" t="s">
        <v>61</v>
      </c>
      <c r="K21" s="38">
        <v>0.5</v>
      </c>
      <c r="L21" s="41" t="s">
        <v>64</v>
      </c>
      <c r="M21" s="34" t="s">
        <v>75</v>
      </c>
      <c r="N21" s="34" t="s">
        <v>75</v>
      </c>
      <c r="O21" s="33"/>
    </row>
    <row r="22" spans="1:15">
      <c r="A22" s="59"/>
      <c r="B22" s="59"/>
      <c r="C22" s="59"/>
      <c r="D22" s="57"/>
      <c r="E22" s="58"/>
      <c r="F22" s="57"/>
      <c r="G22" s="56"/>
      <c r="H22" s="36" t="s">
        <v>45</v>
      </c>
      <c r="I22" s="35" t="s">
        <v>76</v>
      </c>
      <c r="J22" s="32" t="s">
        <v>61</v>
      </c>
      <c r="K22" s="38">
        <v>1</v>
      </c>
      <c r="L22" s="41" t="s">
        <v>64</v>
      </c>
      <c r="M22" s="34" t="s">
        <v>75</v>
      </c>
      <c r="N22" s="34" t="s">
        <v>75</v>
      </c>
      <c r="O22" s="33"/>
    </row>
    <row r="23" spans="1:15">
      <c r="A23" s="59"/>
      <c r="B23" s="59"/>
      <c r="C23" s="59"/>
      <c r="D23" s="57"/>
      <c r="E23" s="58"/>
      <c r="F23" s="57"/>
      <c r="G23" s="56"/>
      <c r="H23" s="36" t="s">
        <v>32</v>
      </c>
      <c r="I23" s="35" t="s">
        <v>76</v>
      </c>
      <c r="J23" s="40">
        <v>6.8</v>
      </c>
      <c r="K23" s="38">
        <v>30</v>
      </c>
      <c r="L23" s="41" t="s">
        <v>64</v>
      </c>
      <c r="M23" s="34" t="s">
        <v>75</v>
      </c>
      <c r="N23" s="34" t="s">
        <v>75</v>
      </c>
      <c r="O23" s="33"/>
    </row>
    <row r="24" spans="1:15">
      <c r="A24" s="59"/>
      <c r="B24" s="59"/>
      <c r="C24" s="59"/>
      <c r="D24" s="57"/>
      <c r="E24" s="58"/>
      <c r="F24" s="57"/>
      <c r="G24" s="56"/>
      <c r="H24" s="36" t="s">
        <v>33</v>
      </c>
      <c r="I24" s="35" t="s">
        <v>76</v>
      </c>
      <c r="J24" s="40">
        <v>7.27</v>
      </c>
      <c r="K24" s="38">
        <v>20</v>
      </c>
      <c r="L24" s="41" t="s">
        <v>64</v>
      </c>
      <c r="M24" s="34" t="s">
        <v>75</v>
      </c>
      <c r="N24" s="34" t="s">
        <v>75</v>
      </c>
      <c r="O24" s="33"/>
    </row>
    <row r="25" spans="1:15">
      <c r="A25" s="59"/>
      <c r="B25" s="59"/>
      <c r="C25" s="59"/>
      <c r="D25" s="57"/>
      <c r="E25" s="58"/>
      <c r="F25" s="57"/>
      <c r="G25" s="56"/>
      <c r="H25" s="36" t="s">
        <v>47</v>
      </c>
      <c r="I25" s="35" t="s">
        <v>76</v>
      </c>
      <c r="J25" s="40">
        <v>1.2E-2</v>
      </c>
      <c r="K25" s="38">
        <v>0.5</v>
      </c>
      <c r="L25" s="41" t="s">
        <v>64</v>
      </c>
      <c r="M25" s="34" t="s">
        <v>75</v>
      </c>
      <c r="N25" s="34" t="s">
        <v>75</v>
      </c>
      <c r="O25" s="33"/>
    </row>
    <row r="26" spans="1:15">
      <c r="A26" s="59"/>
      <c r="B26" s="59"/>
      <c r="C26" s="59"/>
      <c r="D26" s="57"/>
      <c r="E26" s="58"/>
      <c r="F26" s="57"/>
      <c r="G26" s="56"/>
      <c r="H26" s="37" t="s">
        <v>34</v>
      </c>
      <c r="I26" s="35" t="s">
        <v>76</v>
      </c>
      <c r="J26" s="40">
        <v>0.03</v>
      </c>
      <c r="K26" s="38">
        <v>1</v>
      </c>
      <c r="L26" s="41" t="s">
        <v>64</v>
      </c>
      <c r="M26" s="32" t="s">
        <v>75</v>
      </c>
      <c r="N26" s="32" t="s">
        <v>75</v>
      </c>
      <c r="O26" s="33"/>
    </row>
    <row r="27" spans="1:15">
      <c r="A27" s="59"/>
      <c r="B27" s="59"/>
      <c r="C27" s="59"/>
      <c r="D27" s="57"/>
      <c r="E27" s="58"/>
      <c r="F27" s="57"/>
      <c r="G27" s="56"/>
      <c r="H27" s="36" t="s">
        <v>46</v>
      </c>
      <c r="I27" s="35" t="s">
        <v>76</v>
      </c>
      <c r="J27" s="40">
        <v>6.0000000000000001E-3</v>
      </c>
      <c r="K27" s="38">
        <v>0.2</v>
      </c>
      <c r="L27" s="41" t="s">
        <v>64</v>
      </c>
      <c r="M27" s="34" t="s">
        <v>75</v>
      </c>
      <c r="N27" s="34" t="s">
        <v>75</v>
      </c>
      <c r="O27" s="33"/>
    </row>
    <row r="28" spans="1:15">
      <c r="A28" s="59"/>
      <c r="B28" s="59"/>
      <c r="C28" s="59"/>
      <c r="D28" s="57"/>
      <c r="E28" s="58"/>
      <c r="F28" s="57"/>
      <c r="G28" s="56"/>
      <c r="H28" s="36" t="s">
        <v>37</v>
      </c>
      <c r="I28" s="35" t="s">
        <v>76</v>
      </c>
      <c r="J28" s="32" t="s">
        <v>61</v>
      </c>
      <c r="K28" s="38">
        <v>0.01</v>
      </c>
      <c r="L28" s="41" t="s">
        <v>64</v>
      </c>
      <c r="M28" s="34" t="s">
        <v>75</v>
      </c>
      <c r="N28" s="34" t="s">
        <v>75</v>
      </c>
      <c r="O28" s="33"/>
    </row>
    <row r="29" spans="1:15">
      <c r="A29" s="59"/>
      <c r="B29" s="59"/>
      <c r="C29" s="59"/>
      <c r="D29" s="57" t="s">
        <v>77</v>
      </c>
      <c r="E29" s="58"/>
      <c r="F29" s="57"/>
      <c r="G29" s="56"/>
      <c r="H29" s="36" t="s">
        <v>31</v>
      </c>
      <c r="I29" s="35" t="s">
        <v>76</v>
      </c>
      <c r="J29" s="32" t="s">
        <v>61</v>
      </c>
      <c r="K29" s="38">
        <v>0.1</v>
      </c>
      <c r="L29" s="41" t="s">
        <v>64</v>
      </c>
      <c r="M29" s="34" t="s">
        <v>75</v>
      </c>
      <c r="N29" s="34" t="s">
        <v>75</v>
      </c>
      <c r="O29" s="33"/>
    </row>
    <row r="30" spans="1:15">
      <c r="A30" s="59"/>
      <c r="B30" s="59"/>
      <c r="C30" s="59"/>
      <c r="D30" s="57"/>
      <c r="E30" s="58"/>
      <c r="F30" s="57"/>
      <c r="G30" s="56"/>
      <c r="H30" s="36" t="s">
        <v>47</v>
      </c>
      <c r="I30" s="35" t="s">
        <v>76</v>
      </c>
      <c r="J30" s="32" t="s">
        <v>61</v>
      </c>
      <c r="K30" s="38">
        <v>0.5</v>
      </c>
      <c r="L30" s="41" t="s">
        <v>64</v>
      </c>
      <c r="M30" s="34" t="s">
        <v>75</v>
      </c>
      <c r="N30" s="34" t="s">
        <v>75</v>
      </c>
      <c r="O30" s="33"/>
    </row>
    <row r="32" spans="1:15">
      <c r="A32" s="42"/>
      <c r="B32" s="44" t="s">
        <v>78</v>
      </c>
      <c r="C32" s="44"/>
      <c r="D32" s="44" t="s">
        <v>79</v>
      </c>
      <c r="E32" s="44"/>
      <c r="F32" s="44"/>
      <c r="G32" s="44"/>
      <c r="H32" s="44" t="s">
        <v>80</v>
      </c>
      <c r="I32" s="43"/>
      <c r="J32" s="44"/>
      <c r="K32" s="44"/>
      <c r="L32" s="44" t="s">
        <v>81</v>
      </c>
      <c r="M32" s="42"/>
      <c r="N32" s="42"/>
      <c r="O32" s="42"/>
    </row>
  </sheetData>
  <autoFilter ref="A2:O9"/>
  <mergeCells count="17">
    <mergeCell ref="B3:B9"/>
    <mergeCell ref="F3:F9"/>
    <mergeCell ref="G3:G9"/>
    <mergeCell ref="C3:C9"/>
    <mergeCell ref="A1:O1"/>
    <mergeCell ref="H2:I2"/>
    <mergeCell ref="A3:A9"/>
    <mergeCell ref="D3:D9"/>
    <mergeCell ref="E3:E9"/>
    <mergeCell ref="G10:G30"/>
    <mergeCell ref="D29:D30"/>
    <mergeCell ref="D10:D28"/>
    <mergeCell ref="A10:A30"/>
    <mergeCell ref="B10:B30"/>
    <mergeCell ref="C10:C30"/>
    <mergeCell ref="F10:F30"/>
    <mergeCell ref="E10:E30"/>
  </mergeCells>
  <phoneticPr fontId="2" type="noConversion"/>
  <conditionalFormatting sqref="L12">
    <cfRule type="cellIs" dxfId="0" priority="1" stopIfTrue="1" operator="equal">
      <formula>"否"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Normal="100" zoomScaleSheetLayoutView="100" workbookViewId="0">
      <selection activeCell="P13" sqref="P13"/>
    </sheetView>
  </sheetViews>
  <sheetFormatPr defaultRowHeight="13.5"/>
  <cols>
    <col min="1" max="1" width="5" customWidth="1"/>
    <col min="2" max="2" width="6" customWidth="1"/>
    <col min="6" max="6" width="10.75" customWidth="1"/>
    <col min="15" max="15" width="6.5" customWidth="1"/>
  </cols>
  <sheetData>
    <row r="1" spans="1:15" ht="30.75" customHeight="1">
      <c r="A1" s="63" t="s">
        <v>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>
      <c r="A2" s="48" t="s">
        <v>0</v>
      </c>
      <c r="B2" s="48" t="s">
        <v>1</v>
      </c>
      <c r="C2" s="48" t="s">
        <v>2</v>
      </c>
      <c r="D2" s="48" t="s">
        <v>3</v>
      </c>
      <c r="E2" s="48" t="s">
        <v>84</v>
      </c>
      <c r="F2" s="48" t="s">
        <v>4</v>
      </c>
      <c r="G2" s="49" t="s">
        <v>5</v>
      </c>
      <c r="H2" s="64" t="s">
        <v>6</v>
      </c>
      <c r="I2" s="65"/>
      <c r="J2" s="48" t="s">
        <v>7</v>
      </c>
      <c r="K2" s="48" t="s">
        <v>8</v>
      </c>
      <c r="L2" s="48" t="s">
        <v>9</v>
      </c>
      <c r="M2" s="48" t="s">
        <v>10</v>
      </c>
      <c r="N2" s="48" t="s">
        <v>11</v>
      </c>
      <c r="O2" s="47" t="s">
        <v>85</v>
      </c>
    </row>
    <row r="3" spans="1:15">
      <c r="A3" s="66">
        <v>1</v>
      </c>
      <c r="B3" s="66" t="s">
        <v>86</v>
      </c>
      <c r="C3" s="66" t="s">
        <v>87</v>
      </c>
      <c r="D3" s="66" t="s">
        <v>88</v>
      </c>
      <c r="E3" s="66" t="s">
        <v>49</v>
      </c>
      <c r="F3" s="66" t="s">
        <v>89</v>
      </c>
      <c r="G3" s="67">
        <v>42940</v>
      </c>
      <c r="H3" s="50" t="s">
        <v>29</v>
      </c>
      <c r="I3" s="45" t="s">
        <v>76</v>
      </c>
      <c r="J3" s="47">
        <v>15</v>
      </c>
      <c r="K3" s="47">
        <v>90</v>
      </c>
      <c r="L3" s="47" t="s">
        <v>64</v>
      </c>
      <c r="M3" s="51" t="s">
        <v>75</v>
      </c>
      <c r="N3" s="51" t="s">
        <v>75</v>
      </c>
      <c r="O3" s="47"/>
    </row>
    <row r="4" spans="1:15">
      <c r="A4" s="66"/>
      <c r="B4" s="66"/>
      <c r="C4" s="66"/>
      <c r="D4" s="66"/>
      <c r="E4" s="66"/>
      <c r="F4" s="66"/>
      <c r="G4" s="67"/>
      <c r="H4" s="50" t="s">
        <v>50</v>
      </c>
      <c r="I4" s="45" t="s">
        <v>74</v>
      </c>
      <c r="J4" s="47">
        <v>7.52</v>
      </c>
      <c r="K4" s="47" t="s">
        <v>14</v>
      </c>
      <c r="L4" s="47" t="s">
        <v>64</v>
      </c>
      <c r="M4" s="51" t="s">
        <v>75</v>
      </c>
      <c r="N4" s="51" t="s">
        <v>75</v>
      </c>
      <c r="O4" s="47"/>
    </row>
    <row r="5" spans="1:15">
      <c r="A5" s="66"/>
      <c r="B5" s="66"/>
      <c r="C5" s="66"/>
      <c r="D5" s="66"/>
      <c r="E5" s="66"/>
      <c r="F5" s="66"/>
      <c r="G5" s="67"/>
      <c r="H5" s="50" t="s">
        <v>30</v>
      </c>
      <c r="I5" s="45" t="s">
        <v>76</v>
      </c>
      <c r="J5" s="47">
        <v>6.4000000000000001E-2</v>
      </c>
      <c r="K5" s="47">
        <v>10</v>
      </c>
      <c r="L5" s="47" t="s">
        <v>64</v>
      </c>
      <c r="M5" s="51" t="s">
        <v>75</v>
      </c>
      <c r="N5" s="51" t="s">
        <v>75</v>
      </c>
      <c r="O5" s="47"/>
    </row>
    <row r="6" spans="1:15">
      <c r="A6" s="66"/>
      <c r="B6" s="66"/>
      <c r="C6" s="66"/>
      <c r="D6" s="66"/>
      <c r="E6" s="66"/>
      <c r="F6" s="66"/>
      <c r="G6" s="67"/>
      <c r="H6" s="50" t="s">
        <v>36</v>
      </c>
      <c r="I6" s="45" t="s">
        <v>76</v>
      </c>
      <c r="J6" s="47">
        <v>1.91</v>
      </c>
      <c r="K6" s="47">
        <v>10</v>
      </c>
      <c r="L6" s="47" t="s">
        <v>64</v>
      </c>
      <c r="M6" s="51" t="s">
        <v>75</v>
      </c>
      <c r="N6" s="51" t="s">
        <v>75</v>
      </c>
      <c r="O6" s="47"/>
    </row>
    <row r="7" spans="1:15">
      <c r="A7" s="66"/>
      <c r="B7" s="66"/>
      <c r="C7" s="66"/>
      <c r="D7" s="66"/>
      <c r="E7" s="66"/>
      <c r="F7" s="66"/>
      <c r="G7" s="67"/>
      <c r="H7" s="50" t="s">
        <v>37</v>
      </c>
      <c r="I7" s="45" t="s">
        <v>76</v>
      </c>
      <c r="J7" s="47" t="s">
        <v>90</v>
      </c>
      <c r="K7" s="47">
        <v>0.1</v>
      </c>
      <c r="L7" s="47" t="s">
        <v>64</v>
      </c>
      <c r="M7" s="51" t="s">
        <v>75</v>
      </c>
      <c r="N7" s="51" t="s">
        <v>75</v>
      </c>
      <c r="O7" s="47"/>
    </row>
    <row r="8" spans="1:15">
      <c r="A8" s="66"/>
      <c r="B8" s="66"/>
      <c r="C8" s="66"/>
      <c r="D8" s="66"/>
      <c r="E8" s="66"/>
      <c r="F8" s="66"/>
      <c r="G8" s="67"/>
      <c r="H8" s="50" t="s">
        <v>38</v>
      </c>
      <c r="I8" s="45" t="s">
        <v>76</v>
      </c>
      <c r="J8" s="47" t="s">
        <v>90</v>
      </c>
      <c r="K8" s="47">
        <v>0.05</v>
      </c>
      <c r="L8" s="47" t="s">
        <v>64</v>
      </c>
      <c r="M8" s="51" t="s">
        <v>75</v>
      </c>
      <c r="N8" s="51" t="s">
        <v>75</v>
      </c>
      <c r="O8" s="47"/>
    </row>
    <row r="9" spans="1:15">
      <c r="A9" s="66"/>
      <c r="B9" s="66"/>
      <c r="C9" s="66"/>
      <c r="D9" s="66"/>
      <c r="E9" s="66"/>
      <c r="F9" s="66"/>
      <c r="G9" s="67"/>
      <c r="H9" s="50" t="s">
        <v>31</v>
      </c>
      <c r="I9" s="45" t="s">
        <v>76</v>
      </c>
      <c r="J9" s="47" t="s">
        <v>90</v>
      </c>
      <c r="K9" s="47">
        <v>0.5</v>
      </c>
      <c r="L9" s="47" t="s">
        <v>64</v>
      </c>
      <c r="M9" s="51" t="s">
        <v>75</v>
      </c>
      <c r="N9" s="51" t="s">
        <v>75</v>
      </c>
      <c r="O9" s="47"/>
    </row>
    <row r="10" spans="1:15">
      <c r="A10" s="66"/>
      <c r="B10" s="66"/>
      <c r="C10" s="66"/>
      <c r="D10" s="66"/>
      <c r="E10" s="66"/>
      <c r="F10" s="66"/>
      <c r="G10" s="67"/>
      <c r="H10" s="50" t="s">
        <v>39</v>
      </c>
      <c r="I10" s="45" t="s">
        <v>76</v>
      </c>
      <c r="J10" s="47" t="s">
        <v>90</v>
      </c>
      <c r="K10" s="47">
        <v>1</v>
      </c>
      <c r="L10" s="47" t="s">
        <v>64</v>
      </c>
      <c r="M10" s="51" t="s">
        <v>75</v>
      </c>
      <c r="N10" s="51" t="s">
        <v>75</v>
      </c>
      <c r="O10" s="47"/>
    </row>
    <row r="11" spans="1:15">
      <c r="A11" s="66"/>
      <c r="B11" s="66"/>
      <c r="C11" s="66"/>
      <c r="D11" s="66"/>
      <c r="E11" s="66"/>
      <c r="F11" s="66"/>
      <c r="G11" s="67"/>
      <c r="H11" s="50" t="s">
        <v>40</v>
      </c>
      <c r="I11" s="45" t="s">
        <v>76</v>
      </c>
      <c r="J11" s="47" t="s">
        <v>90</v>
      </c>
      <c r="K11" s="47">
        <v>1</v>
      </c>
      <c r="L11" s="47" t="s">
        <v>64</v>
      </c>
      <c r="M11" s="51" t="s">
        <v>75</v>
      </c>
      <c r="N11" s="51" t="s">
        <v>75</v>
      </c>
      <c r="O11" s="47"/>
    </row>
    <row r="12" spans="1:15">
      <c r="A12" s="66"/>
      <c r="B12" s="66"/>
      <c r="C12" s="66"/>
      <c r="D12" s="66"/>
      <c r="E12" s="66"/>
      <c r="F12" s="66"/>
      <c r="G12" s="67"/>
      <c r="H12" s="50" t="s">
        <v>41</v>
      </c>
      <c r="I12" s="45" t="s">
        <v>76</v>
      </c>
      <c r="J12" s="47">
        <v>1E-3</v>
      </c>
      <c r="K12" s="47">
        <v>0.5</v>
      </c>
      <c r="L12" s="47" t="s">
        <v>64</v>
      </c>
      <c r="M12" s="51" t="s">
        <v>75</v>
      </c>
      <c r="N12" s="51" t="s">
        <v>75</v>
      </c>
      <c r="O12" s="47"/>
    </row>
    <row r="13" spans="1:15">
      <c r="A13" s="66"/>
      <c r="B13" s="66"/>
      <c r="C13" s="66"/>
      <c r="D13" s="66"/>
      <c r="E13" s="66"/>
      <c r="F13" s="66"/>
      <c r="G13" s="67"/>
      <c r="H13" s="50" t="s">
        <v>42</v>
      </c>
      <c r="I13" s="45" t="s">
        <v>76</v>
      </c>
      <c r="J13" s="47">
        <v>0.02</v>
      </c>
      <c r="K13" s="47">
        <v>5</v>
      </c>
      <c r="L13" s="47" t="s">
        <v>64</v>
      </c>
      <c r="M13" s="51" t="s">
        <v>75</v>
      </c>
      <c r="N13" s="51" t="s">
        <v>75</v>
      </c>
      <c r="O13" s="47"/>
    </row>
    <row r="14" spans="1:15">
      <c r="A14" s="66"/>
      <c r="B14" s="66"/>
      <c r="C14" s="66"/>
      <c r="D14" s="66"/>
      <c r="E14" s="66"/>
      <c r="F14" s="66"/>
      <c r="G14" s="67"/>
      <c r="H14" s="50" t="s">
        <v>43</v>
      </c>
      <c r="I14" s="45" t="s">
        <v>76</v>
      </c>
      <c r="J14" s="47" t="s">
        <v>90</v>
      </c>
      <c r="K14" s="47">
        <v>2</v>
      </c>
      <c r="L14" s="47" t="s">
        <v>64</v>
      </c>
      <c r="M14" s="51" t="s">
        <v>75</v>
      </c>
      <c r="N14" s="51" t="s">
        <v>75</v>
      </c>
      <c r="O14" s="47"/>
    </row>
    <row r="15" spans="1:15">
      <c r="A15" s="66"/>
      <c r="B15" s="66"/>
      <c r="C15" s="66"/>
      <c r="D15" s="66"/>
      <c r="E15" s="66"/>
      <c r="F15" s="66"/>
      <c r="G15" s="67"/>
      <c r="H15" s="50" t="s">
        <v>44</v>
      </c>
      <c r="I15" s="45" t="s">
        <v>76</v>
      </c>
      <c r="J15" s="47" t="s">
        <v>90</v>
      </c>
      <c r="K15" s="47">
        <v>0.5</v>
      </c>
      <c r="L15" s="47" t="s">
        <v>64</v>
      </c>
      <c r="M15" s="51" t="s">
        <v>75</v>
      </c>
      <c r="N15" s="51" t="s">
        <v>75</v>
      </c>
      <c r="O15" s="47"/>
    </row>
    <row r="16" spans="1:15">
      <c r="A16" s="66"/>
      <c r="B16" s="66"/>
      <c r="C16" s="66"/>
      <c r="D16" s="66"/>
      <c r="E16" s="66"/>
      <c r="F16" s="66"/>
      <c r="G16" s="67"/>
      <c r="H16" s="50" t="s">
        <v>45</v>
      </c>
      <c r="I16" s="45" t="s">
        <v>76</v>
      </c>
      <c r="J16" s="47" t="s">
        <v>90</v>
      </c>
      <c r="K16" s="47">
        <v>2</v>
      </c>
      <c r="L16" s="47" t="s">
        <v>64</v>
      </c>
      <c r="M16" s="51" t="s">
        <v>75</v>
      </c>
      <c r="N16" s="51" t="s">
        <v>75</v>
      </c>
      <c r="O16" s="47"/>
    </row>
    <row r="17" spans="1:15">
      <c r="A17" s="66"/>
      <c r="B17" s="66"/>
      <c r="C17" s="66"/>
      <c r="D17" s="66"/>
      <c r="E17" s="66"/>
      <c r="F17" s="66"/>
      <c r="G17" s="67"/>
      <c r="H17" s="50" t="s">
        <v>32</v>
      </c>
      <c r="I17" s="45" t="s">
        <v>76</v>
      </c>
      <c r="J17" s="47">
        <v>5.6</v>
      </c>
      <c r="K17" s="47">
        <v>60</v>
      </c>
      <c r="L17" s="47" t="s">
        <v>64</v>
      </c>
      <c r="M17" s="51" t="s">
        <v>75</v>
      </c>
      <c r="N17" s="51" t="s">
        <v>75</v>
      </c>
      <c r="O17" s="47"/>
    </row>
    <row r="18" spans="1:15">
      <c r="A18" s="66"/>
      <c r="B18" s="66"/>
      <c r="C18" s="66"/>
      <c r="D18" s="66"/>
      <c r="E18" s="66"/>
      <c r="F18" s="66"/>
      <c r="G18" s="67"/>
      <c r="H18" s="50" t="s">
        <v>33</v>
      </c>
      <c r="I18" s="45" t="s">
        <v>76</v>
      </c>
      <c r="J18" s="47">
        <v>6.26</v>
      </c>
      <c r="K18" s="47">
        <v>20</v>
      </c>
      <c r="L18" s="47" t="s">
        <v>64</v>
      </c>
      <c r="M18" s="51" t="s">
        <v>75</v>
      </c>
      <c r="N18" s="51" t="s">
        <v>75</v>
      </c>
      <c r="O18" s="47"/>
    </row>
    <row r="19" spans="1:15">
      <c r="A19" s="66"/>
      <c r="B19" s="66"/>
      <c r="C19" s="66"/>
      <c r="D19" s="66"/>
      <c r="E19" s="66"/>
      <c r="F19" s="66"/>
      <c r="G19" s="67"/>
      <c r="H19" s="50" t="s">
        <v>47</v>
      </c>
      <c r="I19" s="45" t="s">
        <v>76</v>
      </c>
      <c r="J19" s="47" t="s">
        <v>90</v>
      </c>
      <c r="K19" s="47">
        <v>1.5</v>
      </c>
      <c r="L19" s="47" t="s">
        <v>64</v>
      </c>
      <c r="M19" s="51" t="s">
        <v>75</v>
      </c>
      <c r="N19" s="51" t="s">
        <v>75</v>
      </c>
      <c r="O19" s="47"/>
    </row>
    <row r="20" spans="1:15">
      <c r="A20" s="66"/>
      <c r="B20" s="66"/>
      <c r="C20" s="66"/>
      <c r="D20" s="66"/>
      <c r="E20" s="66"/>
      <c r="F20" s="66"/>
      <c r="G20" s="67"/>
      <c r="H20" s="50" t="s">
        <v>34</v>
      </c>
      <c r="I20" s="45" t="s">
        <v>76</v>
      </c>
      <c r="J20" s="47">
        <v>0.04</v>
      </c>
      <c r="K20" s="47">
        <v>1</v>
      </c>
      <c r="L20" s="47" t="s">
        <v>64</v>
      </c>
      <c r="M20" s="51" t="s">
        <v>75</v>
      </c>
      <c r="N20" s="51" t="s">
        <v>75</v>
      </c>
      <c r="O20" s="47"/>
    </row>
    <row r="21" spans="1:15">
      <c r="A21" s="66"/>
      <c r="B21" s="66"/>
      <c r="C21" s="66"/>
      <c r="D21" s="66"/>
      <c r="E21" s="66"/>
      <c r="F21" s="66"/>
      <c r="G21" s="67"/>
      <c r="H21" s="50" t="s">
        <v>46</v>
      </c>
      <c r="I21" s="45" t="s">
        <v>76</v>
      </c>
      <c r="J21" s="47" t="s">
        <v>90</v>
      </c>
      <c r="K21" s="47">
        <v>0.3</v>
      </c>
      <c r="L21" s="47" t="s">
        <v>64</v>
      </c>
      <c r="M21" s="51" t="s">
        <v>75</v>
      </c>
      <c r="N21" s="51" t="s">
        <v>75</v>
      </c>
      <c r="O21" s="47"/>
    </row>
    <row r="22" spans="1:15">
      <c r="A22" s="66"/>
      <c r="B22" s="66"/>
      <c r="C22" s="66"/>
      <c r="D22" s="66"/>
      <c r="E22" s="66"/>
      <c r="F22" s="66"/>
      <c r="G22" s="67"/>
      <c r="H22" s="52" t="s">
        <v>51</v>
      </c>
      <c r="I22" s="45" t="s">
        <v>76</v>
      </c>
      <c r="J22" s="47">
        <v>8.6999999999999994E-2</v>
      </c>
      <c r="K22" s="53">
        <v>2</v>
      </c>
      <c r="L22" s="47" t="s">
        <v>64</v>
      </c>
      <c r="M22" s="53" t="s">
        <v>75</v>
      </c>
      <c r="N22" s="53" t="s">
        <v>75</v>
      </c>
      <c r="O22" s="47"/>
    </row>
    <row r="23" spans="1:15">
      <c r="A23" s="66"/>
      <c r="B23" s="66"/>
      <c r="C23" s="66"/>
      <c r="D23" s="66"/>
      <c r="E23" s="66"/>
      <c r="F23" s="66"/>
      <c r="G23" s="67"/>
      <c r="H23" s="50" t="s">
        <v>57</v>
      </c>
      <c r="I23" s="45" t="s">
        <v>76</v>
      </c>
      <c r="J23" s="47" t="s">
        <v>90</v>
      </c>
      <c r="K23" s="47">
        <v>0.1</v>
      </c>
      <c r="L23" s="47" t="s">
        <v>64</v>
      </c>
      <c r="M23" s="51" t="s">
        <v>75</v>
      </c>
      <c r="N23" s="51" t="s">
        <v>75</v>
      </c>
      <c r="O23" s="47"/>
    </row>
    <row r="25" spans="1:15">
      <c r="A25" s="54"/>
      <c r="B25" s="55" t="s">
        <v>78</v>
      </c>
      <c r="C25" s="46"/>
      <c r="D25" s="46" t="s">
        <v>79</v>
      </c>
      <c r="E25" s="46"/>
      <c r="F25" s="46"/>
      <c r="G25" s="46"/>
      <c r="H25" s="46" t="s">
        <v>80</v>
      </c>
      <c r="I25" s="46"/>
      <c r="J25" s="46"/>
      <c r="K25" s="46"/>
      <c r="L25" s="46" t="s">
        <v>81</v>
      </c>
      <c r="M25" s="54"/>
      <c r="N25" s="54"/>
      <c r="O25" s="54"/>
    </row>
  </sheetData>
  <mergeCells count="9">
    <mergeCell ref="A1:O1"/>
    <mergeCell ref="H2:I2"/>
    <mergeCell ref="F3:F23"/>
    <mergeCell ref="G3:G23"/>
    <mergeCell ref="E3:E23"/>
    <mergeCell ref="D3:D23"/>
    <mergeCell ref="A3:A23"/>
    <mergeCell ref="C3:C23"/>
    <mergeCell ref="B3:B23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topLeftCell="A19" zoomScaleNormal="100" zoomScaleSheetLayoutView="100" workbookViewId="0">
      <selection activeCell="B55" sqref="B55"/>
    </sheetView>
  </sheetViews>
  <sheetFormatPr defaultColWidth="9" defaultRowHeight="13.5"/>
  <cols>
    <col min="1" max="1" width="4.625" style="18" customWidth="1"/>
    <col min="2" max="2" width="7.5" style="18" customWidth="1"/>
    <col min="3" max="3" width="9" style="18"/>
    <col min="4" max="4" width="13.625" style="12" customWidth="1"/>
    <col min="5" max="5" width="9" style="18" customWidth="1"/>
    <col min="6" max="6" width="12.125" style="18" customWidth="1"/>
    <col min="7" max="7" width="9" style="18" customWidth="1"/>
    <col min="8" max="8" width="14" style="12" customWidth="1"/>
    <col min="9" max="9" width="8" style="12" customWidth="1"/>
    <col min="10" max="12" width="9" style="18"/>
    <col min="13" max="14" width="9" style="12"/>
    <col min="15" max="15" width="9.625" style="12" customWidth="1"/>
    <col min="16" max="16384" width="9" style="7"/>
  </cols>
  <sheetData>
    <row r="1" spans="1:15" s="4" customFormat="1" ht="18" customHeight="1">
      <c r="A1" s="71" t="s">
        <v>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5" customFormat="1" ht="11.25">
      <c r="A2" s="2" t="s">
        <v>0</v>
      </c>
      <c r="B2" s="2" t="s">
        <v>1</v>
      </c>
      <c r="C2" s="2" t="s">
        <v>2</v>
      </c>
      <c r="D2" s="23" t="s">
        <v>3</v>
      </c>
      <c r="E2" s="2" t="s">
        <v>48</v>
      </c>
      <c r="F2" s="2" t="s">
        <v>4</v>
      </c>
      <c r="G2" s="2" t="s">
        <v>5</v>
      </c>
      <c r="H2" s="60" t="s">
        <v>17</v>
      </c>
      <c r="I2" s="60"/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14" t="s">
        <v>18</v>
      </c>
    </row>
    <row r="3" spans="1:15" s="6" customFormat="1" ht="11.25">
      <c r="A3" s="72">
        <v>1</v>
      </c>
      <c r="B3" s="72" t="s">
        <v>20</v>
      </c>
      <c r="C3" s="60" t="s">
        <v>21</v>
      </c>
      <c r="D3" s="68" t="s">
        <v>19</v>
      </c>
      <c r="E3" s="60" t="s">
        <v>49</v>
      </c>
      <c r="F3" s="60" t="s">
        <v>68</v>
      </c>
      <c r="G3" s="73">
        <v>42935</v>
      </c>
      <c r="H3" s="21" t="s">
        <v>31</v>
      </c>
      <c r="I3" s="9" t="str">
        <f ca="1">IF(ISNUMBER(FI未检出("pH",H3)),"(无量纲)",IF(ISNUMBER(FI未检出("色度",H3)),"(倍)",IF(ISNUMBER(FI未检出("大肠",H3)),"","(mg/L)")))</f>
        <v>(mg/L)</v>
      </c>
      <c r="J3" s="25" t="s">
        <v>65</v>
      </c>
      <c r="K3" s="14">
        <v>0.2</v>
      </c>
      <c r="L3" s="1" t="s">
        <v>13</v>
      </c>
      <c r="M3" s="1" t="s">
        <v>13</v>
      </c>
      <c r="N3" s="1" t="s">
        <v>13</v>
      </c>
      <c r="O3" s="2"/>
    </row>
    <row r="4" spans="1:15" s="6" customFormat="1" ht="11.25">
      <c r="A4" s="72"/>
      <c r="B4" s="72"/>
      <c r="C4" s="60"/>
      <c r="D4" s="69"/>
      <c r="E4" s="60"/>
      <c r="F4" s="60"/>
      <c r="G4" s="73"/>
      <c r="H4" s="21" t="s">
        <v>47</v>
      </c>
      <c r="I4" s="9" t="str">
        <f ca="1">IF(ISNUMBER(FI未检出("pH",H4)),"(无量纲)",IF(ISNUMBER(FI未检出("色度",H4)),"(倍)",IF(ISNUMBER(FI未检出("大肠",H4)),"","(mg/L)")))</f>
        <v>(mg/L)</v>
      </c>
      <c r="J4" s="25" t="s">
        <v>65</v>
      </c>
      <c r="K4" s="14">
        <v>1</v>
      </c>
      <c r="L4" s="1" t="s">
        <v>13</v>
      </c>
      <c r="M4" s="1" t="s">
        <v>13</v>
      </c>
      <c r="N4" s="1" t="s">
        <v>13</v>
      </c>
      <c r="O4" s="2"/>
    </row>
    <row r="5" spans="1:15" s="6" customFormat="1" ht="12">
      <c r="A5" s="72"/>
      <c r="B5" s="72"/>
      <c r="C5" s="60"/>
      <c r="D5" s="68" t="s">
        <v>55</v>
      </c>
      <c r="E5" s="60"/>
      <c r="F5" s="60"/>
      <c r="G5" s="73"/>
      <c r="H5" s="27" t="s">
        <v>62</v>
      </c>
      <c r="I5" s="9" t="str">
        <f ca="1">IF(ISNUMBER(FI未检出("pH",H5)),"(无量纲)",IF(ISNUMBER(FI未检出("色度",H5)),"(倍)",IF(ISNUMBER(FI未检出("大肠",H5)),"","(mg/L)")))</f>
        <v>(mg/L)</v>
      </c>
      <c r="J5" s="30">
        <v>7.78</v>
      </c>
      <c r="K5" s="25" t="s">
        <v>63</v>
      </c>
      <c r="L5" s="1" t="s">
        <v>64</v>
      </c>
      <c r="M5" s="1" t="s">
        <v>13</v>
      </c>
      <c r="N5" s="1" t="s">
        <v>13</v>
      </c>
      <c r="O5" s="2"/>
    </row>
    <row r="6" spans="1:15" s="6" customFormat="1" ht="12">
      <c r="A6" s="72"/>
      <c r="B6" s="72"/>
      <c r="C6" s="60"/>
      <c r="D6" s="70"/>
      <c r="E6" s="60"/>
      <c r="F6" s="60"/>
      <c r="G6" s="73"/>
      <c r="H6" s="28" t="s">
        <v>30</v>
      </c>
      <c r="I6" s="9" t="str">
        <f ca="1">IF(ISNUMBER(FI未检出("pH",H6)),"(无量纲)",IF(ISNUMBER(FI未检出("色度",H6)),"(倍)",IF(ISNUMBER(FI未检出("大肠",H6)),"","(mg/L)")))</f>
        <v>(mg/L)</v>
      </c>
      <c r="J6" s="15" t="s">
        <v>61</v>
      </c>
      <c r="K6" s="31">
        <v>10</v>
      </c>
      <c r="L6" s="26" t="s">
        <v>64</v>
      </c>
      <c r="M6" s="1" t="s">
        <v>13</v>
      </c>
      <c r="N6" s="17"/>
      <c r="O6" s="17"/>
    </row>
    <row r="7" spans="1:15" s="6" customFormat="1" ht="12">
      <c r="A7" s="72"/>
      <c r="B7" s="72"/>
      <c r="C7" s="60"/>
      <c r="D7" s="70"/>
      <c r="E7" s="60"/>
      <c r="F7" s="60"/>
      <c r="G7" s="73"/>
      <c r="H7" s="28" t="s">
        <v>36</v>
      </c>
      <c r="I7" s="9" t="str">
        <f ca="1">IF(ISNUMBER(FI未检出("pH",H7)),"(无量纲)",IF(ISNUMBER(FI未检出("色度",H7)),"(倍)",IF(ISNUMBER(FI未检出("大肠",H7)),"","(mg/L)")))</f>
        <v>(mg/L)</v>
      </c>
      <c r="J7" s="30">
        <v>0.17</v>
      </c>
      <c r="K7" s="30">
        <v>10</v>
      </c>
      <c r="L7" s="1" t="s">
        <v>64</v>
      </c>
      <c r="M7" s="1" t="s">
        <v>13</v>
      </c>
      <c r="N7" s="1" t="s">
        <v>13</v>
      </c>
      <c r="O7" s="2"/>
    </row>
    <row r="8" spans="1:15" s="6" customFormat="1" ht="12">
      <c r="A8" s="72"/>
      <c r="B8" s="72"/>
      <c r="C8" s="60"/>
      <c r="D8" s="70"/>
      <c r="E8" s="60"/>
      <c r="F8" s="60"/>
      <c r="G8" s="73"/>
      <c r="H8" s="28" t="s">
        <v>38</v>
      </c>
      <c r="I8" s="9" t="str">
        <f ca="1">IF(ISNUMBER(FI未检出("pH",H8)),"(无量纲)",IF(ISNUMBER(FI未检出("色度",H8)),"(倍)",IF(ISNUMBER(FI未检出("大肠",H8)),"","(mg/L)")))</f>
        <v>(mg/L)</v>
      </c>
      <c r="J8" s="14" t="s">
        <v>61</v>
      </c>
      <c r="K8" s="30">
        <v>0.05</v>
      </c>
      <c r="L8" s="1" t="s">
        <v>64</v>
      </c>
      <c r="M8" s="1" t="s">
        <v>13</v>
      </c>
      <c r="N8" s="1" t="s">
        <v>13</v>
      </c>
      <c r="O8" s="2"/>
    </row>
    <row r="9" spans="1:15" s="6" customFormat="1" ht="12">
      <c r="A9" s="72"/>
      <c r="B9" s="72"/>
      <c r="C9" s="60"/>
      <c r="D9" s="70"/>
      <c r="E9" s="60"/>
      <c r="F9" s="60"/>
      <c r="G9" s="73"/>
      <c r="H9" s="28" t="s">
        <v>59</v>
      </c>
      <c r="I9" s="9" t="str">
        <f ca="1">IF(ISNUMBER(FI未检出("pH",H9)),"(无量纲)",IF(ISNUMBER(FI未检出("色度",H9)),"(倍)",IF(ISNUMBER(FI未检出("大肠",H9)),"","(mg/L)")))</f>
        <v>(mg/L)</v>
      </c>
      <c r="J9" s="30">
        <v>16</v>
      </c>
      <c r="K9" s="30">
        <v>90</v>
      </c>
      <c r="L9" s="1" t="s">
        <v>64</v>
      </c>
      <c r="M9" s="1" t="s">
        <v>13</v>
      </c>
      <c r="N9" s="1" t="s">
        <v>13</v>
      </c>
      <c r="O9" s="2"/>
    </row>
    <row r="10" spans="1:15" s="6" customFormat="1" ht="12">
      <c r="A10" s="72"/>
      <c r="B10" s="72"/>
      <c r="C10" s="60"/>
      <c r="D10" s="70"/>
      <c r="E10" s="60"/>
      <c r="F10" s="60"/>
      <c r="G10" s="73"/>
      <c r="H10" s="28" t="s">
        <v>31</v>
      </c>
      <c r="I10" s="9" t="str">
        <f ca="1">IF(ISNUMBER(FI未检出("pH",H10)),"(无量纲)",IF(ISNUMBER(FI未检出("色度",H10)),"(倍)",IF(ISNUMBER(FI未检出("大肠",H10)),"","(mg/L)")))</f>
        <v>(mg/L)</v>
      </c>
      <c r="J10" s="14" t="s">
        <v>61</v>
      </c>
      <c r="K10" s="30">
        <v>0.5</v>
      </c>
      <c r="L10" s="1" t="s">
        <v>64</v>
      </c>
      <c r="M10" s="1" t="s">
        <v>13</v>
      </c>
      <c r="N10" s="1" t="s">
        <v>13</v>
      </c>
      <c r="O10" s="2"/>
    </row>
    <row r="11" spans="1:15" s="6" customFormat="1" ht="12">
      <c r="A11" s="72"/>
      <c r="B11" s="72"/>
      <c r="C11" s="60"/>
      <c r="D11" s="70"/>
      <c r="E11" s="60"/>
      <c r="F11" s="60"/>
      <c r="G11" s="73"/>
      <c r="H11" s="28" t="s">
        <v>51</v>
      </c>
      <c r="I11" s="9" t="str">
        <f ca="1">IF(ISNUMBER(FI未检出("pH",H11)),"(无量纲)",IF(ISNUMBER(FI未检出("色度",H11)),"(倍)",IF(ISNUMBER(FI未检出("大肠",H11)),"","(mg/L)")))</f>
        <v>(mg/L)</v>
      </c>
      <c r="J11" s="30">
        <v>0.11600000000000001</v>
      </c>
      <c r="K11" s="1" t="s">
        <v>13</v>
      </c>
      <c r="L11" s="1" t="s">
        <v>13</v>
      </c>
      <c r="M11" s="1" t="s">
        <v>13</v>
      </c>
      <c r="N11" s="1" t="s">
        <v>13</v>
      </c>
      <c r="O11" s="2"/>
    </row>
    <row r="12" spans="1:15" s="6" customFormat="1" ht="12">
      <c r="A12" s="72"/>
      <c r="B12" s="72"/>
      <c r="C12" s="60"/>
      <c r="D12" s="70"/>
      <c r="E12" s="60"/>
      <c r="F12" s="60"/>
      <c r="G12" s="73"/>
      <c r="H12" s="28" t="s">
        <v>39</v>
      </c>
      <c r="I12" s="9" t="str">
        <f ca="1">IF(ISNUMBER(FI未检出("pH",H12)),"(无量纲)",IF(ISNUMBER(FI未检出("色度",H12)),"(倍)",IF(ISNUMBER(FI未检出("大肠",H12)),"","(mg/L)")))</f>
        <v>(mg/L)</v>
      </c>
      <c r="J12" s="14" t="s">
        <v>61</v>
      </c>
      <c r="K12" s="30">
        <v>1</v>
      </c>
      <c r="L12" s="1" t="s">
        <v>64</v>
      </c>
      <c r="M12" s="1" t="s">
        <v>13</v>
      </c>
      <c r="N12" s="1" t="s">
        <v>13</v>
      </c>
      <c r="O12" s="2"/>
    </row>
    <row r="13" spans="1:15" s="6" customFormat="1" ht="12">
      <c r="A13" s="72"/>
      <c r="B13" s="72"/>
      <c r="C13" s="60"/>
      <c r="D13" s="70"/>
      <c r="E13" s="60"/>
      <c r="F13" s="60"/>
      <c r="G13" s="73"/>
      <c r="H13" s="28" t="s">
        <v>40</v>
      </c>
      <c r="I13" s="9" t="str">
        <f ca="1">IF(ISNUMBER(FI未检出("pH",H13)),"(无量纲)",IF(ISNUMBER(FI未检出("色度",H13)),"(倍)",IF(ISNUMBER(FI未检出("大肠",H13)),"","(mg/L)")))</f>
        <v>(mg/L)</v>
      </c>
      <c r="J13" s="14" t="s">
        <v>61</v>
      </c>
      <c r="K13" s="30">
        <v>1</v>
      </c>
      <c r="L13" s="1" t="s">
        <v>64</v>
      </c>
      <c r="M13" s="1" t="s">
        <v>13</v>
      </c>
      <c r="N13" s="1" t="s">
        <v>13</v>
      </c>
      <c r="O13" s="2"/>
    </row>
    <row r="14" spans="1:15" s="6" customFormat="1" ht="12">
      <c r="A14" s="72"/>
      <c r="B14" s="72"/>
      <c r="C14" s="60"/>
      <c r="D14" s="70"/>
      <c r="E14" s="60"/>
      <c r="F14" s="60"/>
      <c r="G14" s="73"/>
      <c r="H14" s="28" t="s">
        <v>41</v>
      </c>
      <c r="I14" s="9" t="str">
        <f ca="1">IF(ISNUMBER(FI未检出("pH",H14)),"(无量纲)",IF(ISNUMBER(FI未检出("色度",H14)),"(倍)",IF(ISNUMBER(FI未检出("大肠",H14)),"","(mg/L)")))</f>
        <v>(mg/L)</v>
      </c>
      <c r="J14" s="14">
        <v>1.1999999999999999E-3</v>
      </c>
      <c r="K14" s="30">
        <v>0.5</v>
      </c>
      <c r="L14" s="1" t="s">
        <v>64</v>
      </c>
      <c r="M14" s="1" t="s">
        <v>13</v>
      </c>
      <c r="N14" s="1" t="s">
        <v>13</v>
      </c>
      <c r="O14" s="2"/>
    </row>
    <row r="15" spans="1:15" s="6" customFormat="1" ht="12">
      <c r="A15" s="72"/>
      <c r="B15" s="72"/>
      <c r="C15" s="60"/>
      <c r="D15" s="70"/>
      <c r="E15" s="60"/>
      <c r="F15" s="60"/>
      <c r="G15" s="73"/>
      <c r="H15" s="28" t="s">
        <v>42</v>
      </c>
      <c r="I15" s="9" t="str">
        <f ca="1">IF(ISNUMBER(FI未检出("pH",H15)),"(无量纲)",IF(ISNUMBER(FI未检出("色度",H15)),"(倍)",IF(ISNUMBER(FI未检出("大肠",H15)),"","(mg/L)")))</f>
        <v>(mg/L)</v>
      </c>
      <c r="J15" s="30">
        <v>0.02</v>
      </c>
      <c r="K15" s="30">
        <v>5</v>
      </c>
      <c r="L15" s="1" t="s">
        <v>64</v>
      </c>
      <c r="M15" s="1" t="s">
        <v>13</v>
      </c>
      <c r="N15" s="1" t="s">
        <v>13</v>
      </c>
      <c r="O15" s="2"/>
    </row>
    <row r="16" spans="1:15" s="6" customFormat="1" ht="12">
      <c r="A16" s="72"/>
      <c r="B16" s="72"/>
      <c r="C16" s="60"/>
      <c r="D16" s="70"/>
      <c r="E16" s="60"/>
      <c r="F16" s="60"/>
      <c r="G16" s="73"/>
      <c r="H16" s="28" t="s">
        <v>43</v>
      </c>
      <c r="I16" s="9" t="str">
        <f ca="1">IF(ISNUMBER(FI未检出("pH",H16)),"(无量纲)",IF(ISNUMBER(FI未检出("色度",H16)),"(倍)",IF(ISNUMBER(FI未检出("大肠",H16)),"","(mg/L)")))</f>
        <v>(mg/L)</v>
      </c>
      <c r="J16" s="30">
        <v>0.253</v>
      </c>
      <c r="K16" s="30">
        <v>10</v>
      </c>
      <c r="L16" s="1" t="s">
        <v>64</v>
      </c>
      <c r="M16" s="1" t="s">
        <v>13</v>
      </c>
      <c r="N16" s="1" t="s">
        <v>13</v>
      </c>
      <c r="O16" s="2"/>
    </row>
    <row r="17" spans="1:15" s="6" customFormat="1" ht="12">
      <c r="A17" s="72"/>
      <c r="B17" s="72"/>
      <c r="C17" s="60"/>
      <c r="D17" s="70"/>
      <c r="E17" s="60"/>
      <c r="F17" s="60"/>
      <c r="G17" s="73"/>
      <c r="H17" s="28" t="s">
        <v>44</v>
      </c>
      <c r="I17" s="9" t="str">
        <f ca="1">IF(ISNUMBER(FI未检出("pH",H17)),"(无量纲)",IF(ISNUMBER(FI未检出("色度",H17)),"(倍)",IF(ISNUMBER(FI未检出("大肠",H17)),"","(mg/L)")))</f>
        <v>(mg/L)</v>
      </c>
      <c r="J17" s="14" t="s">
        <v>61</v>
      </c>
      <c r="K17" s="30">
        <v>0.5</v>
      </c>
      <c r="L17" s="1" t="s">
        <v>64</v>
      </c>
      <c r="M17" s="1" t="s">
        <v>13</v>
      </c>
      <c r="N17" s="1" t="s">
        <v>13</v>
      </c>
      <c r="O17" s="2"/>
    </row>
    <row r="18" spans="1:15" s="6" customFormat="1" ht="12">
      <c r="A18" s="72"/>
      <c r="B18" s="72"/>
      <c r="C18" s="60"/>
      <c r="D18" s="70"/>
      <c r="E18" s="60"/>
      <c r="F18" s="60"/>
      <c r="G18" s="73"/>
      <c r="H18" s="28" t="s">
        <v>45</v>
      </c>
      <c r="I18" s="9" t="str">
        <f ca="1">IF(ISNUMBER(FI未检出("pH",H18)),"(无量纲)",IF(ISNUMBER(FI未检出("色度",H18)),"(倍)",IF(ISNUMBER(FI未检出("大肠",H18)),"","(mg/L)")))</f>
        <v>(mg/L)</v>
      </c>
      <c r="J18" s="14" t="s">
        <v>61</v>
      </c>
      <c r="K18" s="30">
        <v>2</v>
      </c>
      <c r="L18" s="1" t="s">
        <v>64</v>
      </c>
      <c r="M18" s="1" t="s">
        <v>13</v>
      </c>
      <c r="N18" s="1" t="s">
        <v>13</v>
      </c>
      <c r="O18" s="2"/>
    </row>
    <row r="19" spans="1:15" s="6" customFormat="1" ht="12">
      <c r="A19" s="72"/>
      <c r="B19" s="72"/>
      <c r="C19" s="60"/>
      <c r="D19" s="70"/>
      <c r="E19" s="60"/>
      <c r="F19" s="60"/>
      <c r="G19" s="73"/>
      <c r="H19" s="28" t="s">
        <v>32</v>
      </c>
      <c r="I19" s="9" t="str">
        <f ca="1">IF(ISNUMBER(FI未检出("pH",H19)),"(无量纲)",IF(ISNUMBER(FI未检出("色度",H19)),"(倍)",IF(ISNUMBER(FI未检出("大肠",H19)),"","(mg/L)")))</f>
        <v>(mg/L)</v>
      </c>
      <c r="J19" s="30">
        <v>9.9</v>
      </c>
      <c r="K19" s="30">
        <v>60</v>
      </c>
      <c r="L19" s="1" t="s">
        <v>64</v>
      </c>
      <c r="M19" s="1" t="s">
        <v>13</v>
      </c>
      <c r="N19" s="1" t="s">
        <v>13</v>
      </c>
      <c r="O19" s="2"/>
    </row>
    <row r="20" spans="1:15" s="6" customFormat="1" ht="12">
      <c r="A20" s="72"/>
      <c r="B20" s="72"/>
      <c r="C20" s="60"/>
      <c r="D20" s="70"/>
      <c r="E20" s="60"/>
      <c r="F20" s="60"/>
      <c r="G20" s="73"/>
      <c r="H20" s="28" t="s">
        <v>60</v>
      </c>
      <c r="I20" s="9" t="str">
        <f ca="1">IF(ISNUMBER(FI未检出("pH",H20)),"(无量纲)",IF(ISNUMBER(FI未检出("色度",H20)),"(倍)",IF(ISNUMBER(FI未检出("大肠",H20)),"","(mg/L)")))</f>
        <v>(mg/L)</v>
      </c>
      <c r="J20" s="14" t="s">
        <v>61</v>
      </c>
      <c r="K20" s="30">
        <v>5</v>
      </c>
      <c r="L20" s="1" t="s">
        <v>64</v>
      </c>
      <c r="M20" s="1" t="s">
        <v>13</v>
      </c>
      <c r="N20" s="1" t="s">
        <v>13</v>
      </c>
      <c r="O20" s="2"/>
    </row>
    <row r="21" spans="1:15" s="6" customFormat="1" ht="12">
      <c r="A21" s="72"/>
      <c r="B21" s="72"/>
      <c r="C21" s="60"/>
      <c r="D21" s="70"/>
      <c r="E21" s="60"/>
      <c r="F21" s="60"/>
      <c r="G21" s="73"/>
      <c r="H21" s="28" t="s">
        <v>57</v>
      </c>
      <c r="I21" s="9" t="str">
        <f ca="1">IF(ISNUMBER(FI未检出("pH",H21)),"(无量纲)",IF(ISNUMBER(FI未检出("色度",H21)),"(倍)",IF(ISNUMBER(FI未检出("大肠",H21)),"","(mg/L)")))</f>
        <v>(mg/L)</v>
      </c>
      <c r="J21" s="14" t="s">
        <v>61</v>
      </c>
      <c r="K21" s="1" t="s">
        <v>13</v>
      </c>
      <c r="L21" s="1" t="s">
        <v>13</v>
      </c>
      <c r="M21" s="1" t="s">
        <v>13</v>
      </c>
      <c r="N21" s="1" t="s">
        <v>13</v>
      </c>
      <c r="O21" s="2"/>
    </row>
    <row r="22" spans="1:15" s="6" customFormat="1" ht="12">
      <c r="A22" s="72"/>
      <c r="B22" s="72"/>
      <c r="C22" s="60"/>
      <c r="D22" s="70"/>
      <c r="E22" s="60"/>
      <c r="F22" s="60"/>
      <c r="G22" s="73"/>
      <c r="H22" s="28" t="s">
        <v>33</v>
      </c>
      <c r="I22" s="9" t="str">
        <f ca="1">IF(ISNUMBER(FI未检出("pH",H22)),"(无量纲)",IF(ISNUMBER(FI未检出("色度",H22)),"(倍)",IF(ISNUMBER(FI未检出("大肠",H22)),"","(mg/L)")))</f>
        <v>(mg/L)</v>
      </c>
      <c r="J22" s="30">
        <v>1.7</v>
      </c>
      <c r="K22" s="30">
        <v>15</v>
      </c>
      <c r="L22" s="1" t="s">
        <v>64</v>
      </c>
      <c r="M22" s="1" t="s">
        <v>13</v>
      </c>
      <c r="N22" s="1" t="s">
        <v>13</v>
      </c>
      <c r="O22" s="2"/>
    </row>
    <row r="23" spans="1:15" s="6" customFormat="1" ht="12">
      <c r="A23" s="72"/>
      <c r="B23" s="72"/>
      <c r="C23" s="60"/>
      <c r="D23" s="70"/>
      <c r="E23" s="60"/>
      <c r="F23" s="60"/>
      <c r="G23" s="73"/>
      <c r="H23" s="28" t="s">
        <v>47</v>
      </c>
      <c r="I23" s="9" t="str">
        <f ca="1">IF(ISNUMBER(FI未检出("pH",H23)),"(无量纲)",IF(ISNUMBER(FI未检出("色度",H23)),"(倍)",IF(ISNUMBER(FI未检出("大肠",H23)),"","(mg/L)")))</f>
        <v>(mg/L)</v>
      </c>
      <c r="J23" s="14" t="s">
        <v>61</v>
      </c>
      <c r="K23" s="30">
        <v>1.5</v>
      </c>
      <c r="L23" s="1" t="s">
        <v>64</v>
      </c>
      <c r="M23" s="1" t="s">
        <v>13</v>
      </c>
      <c r="N23" s="1" t="s">
        <v>13</v>
      </c>
      <c r="O23" s="2"/>
    </row>
    <row r="24" spans="1:15" s="6" customFormat="1" ht="12">
      <c r="A24" s="72"/>
      <c r="B24" s="72"/>
      <c r="C24" s="60"/>
      <c r="D24" s="70"/>
      <c r="E24" s="60"/>
      <c r="F24" s="60"/>
      <c r="G24" s="73"/>
      <c r="H24" s="28" t="s">
        <v>34</v>
      </c>
      <c r="I24" s="9" t="str">
        <f ca="1">IF(ISNUMBER(FI未检出("pH",H24)),"(无量纲)",IF(ISNUMBER(FI未检出("色度",H24)),"(倍)",IF(ISNUMBER(FI未检出("大肠",H24)),"","(mg/L)")))</f>
        <v>(mg/L)</v>
      </c>
      <c r="J24" s="30">
        <v>0.08</v>
      </c>
      <c r="K24" s="30">
        <v>0.5</v>
      </c>
      <c r="L24" s="1" t="s">
        <v>64</v>
      </c>
      <c r="M24" s="1" t="s">
        <v>13</v>
      </c>
      <c r="N24" s="1" t="s">
        <v>13</v>
      </c>
      <c r="O24" s="2"/>
    </row>
    <row r="25" spans="1:15" s="6" customFormat="1" ht="12">
      <c r="A25" s="72"/>
      <c r="B25" s="72"/>
      <c r="C25" s="60"/>
      <c r="D25" s="70"/>
      <c r="E25" s="60"/>
      <c r="F25" s="60"/>
      <c r="G25" s="73"/>
      <c r="H25" s="28" t="s">
        <v>46</v>
      </c>
      <c r="I25" s="9" t="str">
        <f ca="1">IF(ISNUMBER(FI未检出("pH",H25)),"(无量纲)",IF(ISNUMBER(FI未检出("色度",H25)),"(倍)",IF(ISNUMBER(FI未检出("大肠",H25)),"","(mg/L)")))</f>
        <v>(mg/L)</v>
      </c>
      <c r="J25" s="14" t="s">
        <v>61</v>
      </c>
      <c r="K25" s="30">
        <v>0.3</v>
      </c>
      <c r="L25" s="1" t="s">
        <v>64</v>
      </c>
      <c r="M25" s="1" t="s">
        <v>13</v>
      </c>
      <c r="N25" s="1" t="s">
        <v>13</v>
      </c>
      <c r="O25" s="2"/>
    </row>
    <row r="26" spans="1:15" s="6" customFormat="1" ht="12">
      <c r="A26" s="72"/>
      <c r="B26" s="72"/>
      <c r="C26" s="60"/>
      <c r="D26" s="69"/>
      <c r="E26" s="60"/>
      <c r="F26" s="60"/>
      <c r="G26" s="73"/>
      <c r="H26" s="29" t="s">
        <v>37</v>
      </c>
      <c r="I26" s="9" t="str">
        <f ca="1">IF(ISNUMBER(FI未检出("pH",H26)),"(无量纲)",IF(ISNUMBER(FI未检出("色度",H26)),"(倍)",IF(ISNUMBER(FI未检出("大肠",H26)),"","(mg/L)")))</f>
        <v>(mg/L)</v>
      </c>
      <c r="J26" s="16" t="s">
        <v>61</v>
      </c>
      <c r="K26" s="30">
        <v>0.1</v>
      </c>
      <c r="L26" s="1" t="s">
        <v>64</v>
      </c>
      <c r="M26" s="1" t="s">
        <v>13</v>
      </c>
      <c r="N26" s="1" t="s">
        <v>13</v>
      </c>
      <c r="O26" s="2"/>
    </row>
    <row r="27" spans="1:15" s="6" customFormat="1" ht="11.25">
      <c r="A27" s="72"/>
      <c r="B27" s="72"/>
      <c r="C27" s="60"/>
      <c r="D27" s="60" t="s">
        <v>56</v>
      </c>
      <c r="E27" s="60"/>
      <c r="F27" s="60" t="s">
        <v>69</v>
      </c>
      <c r="G27" s="73"/>
      <c r="H27" s="21" t="s">
        <v>62</v>
      </c>
      <c r="I27" s="9" t="str">
        <f ca="1">IF(ISNUMBER(FI未检出("pH",H27)),"(无量纲)",IF(ISNUMBER(FI未检出("色度",H27)),"(倍)",IF(ISNUMBER(FI未检出("大肠",H27)),"","(mg/L)")))</f>
        <v>(mg/L)</v>
      </c>
      <c r="J27" s="30">
        <v>7.5</v>
      </c>
      <c r="K27" s="25" t="s">
        <v>63</v>
      </c>
      <c r="L27" s="1" t="s">
        <v>64</v>
      </c>
      <c r="M27" s="1" t="s">
        <v>13</v>
      </c>
      <c r="N27" s="1" t="s">
        <v>13</v>
      </c>
      <c r="O27" s="2"/>
    </row>
    <row r="28" spans="1:15" s="6" customFormat="1" ht="11.25">
      <c r="A28" s="72"/>
      <c r="B28" s="72"/>
      <c r="C28" s="60"/>
      <c r="D28" s="60"/>
      <c r="E28" s="60"/>
      <c r="F28" s="60"/>
      <c r="G28" s="73"/>
      <c r="H28" s="21" t="s">
        <v>30</v>
      </c>
      <c r="I28" s="9" t="str">
        <f ca="1">IF(ISNUMBER(FI未检出("pH",H28)),"(无量纲)",IF(ISNUMBER(FI未检出("色度",H28)),"(倍)",IF(ISNUMBER(FI未检出("大肠",H28)),"","(mg/L)")))</f>
        <v>(mg/L)</v>
      </c>
      <c r="J28" s="30">
        <v>0.50800000000000001</v>
      </c>
      <c r="K28" s="30">
        <v>15</v>
      </c>
      <c r="L28" s="1" t="s">
        <v>64</v>
      </c>
      <c r="M28" s="1" t="s">
        <v>13</v>
      </c>
      <c r="N28" s="1"/>
      <c r="O28" s="2"/>
    </row>
    <row r="29" spans="1:15" s="6" customFormat="1" ht="11.25">
      <c r="A29" s="72"/>
      <c r="B29" s="72"/>
      <c r="C29" s="60"/>
      <c r="D29" s="60"/>
      <c r="E29" s="60"/>
      <c r="F29" s="60"/>
      <c r="G29" s="73"/>
      <c r="H29" s="21" t="s">
        <v>36</v>
      </c>
      <c r="I29" s="9" t="str">
        <f ca="1">IF(ISNUMBER(FI未检出("pH",H29)),"(无量纲)",IF(ISNUMBER(FI未检出("色度",H29)),"(倍)",IF(ISNUMBER(FI未检出("大肠",H29)),"","(mg/L)")))</f>
        <v>(mg/L)</v>
      </c>
      <c r="J29" s="30">
        <v>1.68</v>
      </c>
      <c r="K29" s="30">
        <v>10</v>
      </c>
      <c r="L29" s="1" t="s">
        <v>64</v>
      </c>
      <c r="M29" s="1" t="s">
        <v>13</v>
      </c>
      <c r="N29" s="1" t="s">
        <v>13</v>
      </c>
      <c r="O29" s="2"/>
    </row>
    <row r="30" spans="1:15" s="6" customFormat="1" ht="11.25">
      <c r="A30" s="72"/>
      <c r="B30" s="72"/>
      <c r="C30" s="60"/>
      <c r="D30" s="60"/>
      <c r="E30" s="60"/>
      <c r="F30" s="60"/>
      <c r="G30" s="73"/>
      <c r="H30" s="21" t="s">
        <v>38</v>
      </c>
      <c r="I30" s="9" t="str">
        <f ca="1">IF(ISNUMBER(FI未检出("pH",H30)),"(无量纲)",IF(ISNUMBER(FI未检出("色度",H30)),"(倍)",IF(ISNUMBER(FI未检出("大肠",H30)),"","(mg/L)")))</f>
        <v>(mg/L)</v>
      </c>
      <c r="J30" s="14" t="s">
        <v>61</v>
      </c>
      <c r="K30" s="30">
        <v>0.01</v>
      </c>
      <c r="L30" s="1" t="s">
        <v>64</v>
      </c>
      <c r="M30" s="1" t="s">
        <v>13</v>
      </c>
      <c r="N30" s="1" t="s">
        <v>13</v>
      </c>
      <c r="O30" s="2"/>
    </row>
    <row r="31" spans="1:15" s="6" customFormat="1" ht="11.25">
      <c r="A31" s="72"/>
      <c r="B31" s="72"/>
      <c r="C31" s="60"/>
      <c r="D31" s="60"/>
      <c r="E31" s="60"/>
      <c r="F31" s="60"/>
      <c r="G31" s="73"/>
      <c r="H31" s="21" t="s">
        <v>59</v>
      </c>
      <c r="I31" s="9" t="str">
        <f ca="1">IF(ISNUMBER(FI未检出("pH",H31)),"(无量纲)",IF(ISNUMBER(FI未检出("色度",H31)),"(倍)",IF(ISNUMBER(FI未检出("大肠",H31)),"","(mg/L)")))</f>
        <v>(mg/L)</v>
      </c>
      <c r="J31" s="30">
        <v>7</v>
      </c>
      <c r="K31" s="30">
        <v>80</v>
      </c>
      <c r="L31" s="1" t="s">
        <v>64</v>
      </c>
      <c r="M31" s="1" t="s">
        <v>13</v>
      </c>
      <c r="N31" s="1" t="s">
        <v>13</v>
      </c>
      <c r="O31" s="2"/>
    </row>
    <row r="32" spans="1:15" s="6" customFormat="1" ht="11.25">
      <c r="A32" s="72"/>
      <c r="B32" s="72"/>
      <c r="C32" s="60"/>
      <c r="D32" s="60"/>
      <c r="E32" s="60"/>
      <c r="F32" s="60"/>
      <c r="G32" s="73"/>
      <c r="H32" s="21" t="s">
        <v>31</v>
      </c>
      <c r="I32" s="9" t="str">
        <f ca="1">IF(ISNUMBER(FI未检出("pH",H32)),"(无量纲)",IF(ISNUMBER(FI未检出("色度",H32)),"(倍)",IF(ISNUMBER(FI未检出("大肠",H32)),"","(mg/L)")))</f>
        <v>(mg/L)</v>
      </c>
      <c r="J32" s="14" t="s">
        <v>61</v>
      </c>
      <c r="K32" s="30">
        <v>0.2</v>
      </c>
      <c r="L32" s="1" t="s">
        <v>64</v>
      </c>
      <c r="M32" s="1" t="s">
        <v>13</v>
      </c>
      <c r="N32" s="1" t="s">
        <v>13</v>
      </c>
      <c r="O32" s="2"/>
    </row>
    <row r="33" spans="1:15" s="6" customFormat="1" ht="11.25">
      <c r="A33" s="72"/>
      <c r="B33" s="72"/>
      <c r="C33" s="60"/>
      <c r="D33" s="60"/>
      <c r="E33" s="60"/>
      <c r="F33" s="60"/>
      <c r="G33" s="73"/>
      <c r="H33" s="21" t="s">
        <v>51</v>
      </c>
      <c r="I33" s="9" t="str">
        <f ca="1">IF(ISNUMBER(FI未检出("pH",H33)),"(无量纲)",IF(ISNUMBER(FI未检出("色度",H33)),"(倍)",IF(ISNUMBER(FI未检出("大肠",H33)),"","(mg/L)")))</f>
        <v>(mg/L)</v>
      </c>
      <c r="J33" s="30">
        <v>5.2999999999999999E-2</v>
      </c>
      <c r="K33" s="30">
        <v>3</v>
      </c>
      <c r="L33" s="1" t="s">
        <v>64</v>
      </c>
      <c r="M33" s="1" t="s">
        <v>13</v>
      </c>
      <c r="N33" s="1" t="s">
        <v>13</v>
      </c>
      <c r="O33" s="2"/>
    </row>
    <row r="34" spans="1:15" s="6" customFormat="1" ht="11.25">
      <c r="A34" s="72"/>
      <c r="B34" s="72"/>
      <c r="C34" s="60"/>
      <c r="D34" s="60"/>
      <c r="E34" s="60"/>
      <c r="F34" s="60"/>
      <c r="G34" s="73"/>
      <c r="H34" s="21" t="s">
        <v>39</v>
      </c>
      <c r="I34" s="9" t="str">
        <f ca="1">IF(ISNUMBER(FI未检出("pH",H34)),"(无量纲)",IF(ISNUMBER(FI未检出("色度",H34)),"(倍)",IF(ISNUMBER(FI未检出("大肠",H34)),"","(mg/L)")))</f>
        <v>(mg/L)</v>
      </c>
      <c r="J34" s="14" t="s">
        <v>61</v>
      </c>
      <c r="K34" s="30">
        <v>0.5</v>
      </c>
      <c r="L34" s="1" t="s">
        <v>64</v>
      </c>
      <c r="M34" s="1" t="s">
        <v>13</v>
      </c>
      <c r="N34" s="1" t="s">
        <v>13</v>
      </c>
      <c r="O34" s="2"/>
    </row>
    <row r="35" spans="1:15" s="6" customFormat="1" ht="11.25">
      <c r="A35" s="72"/>
      <c r="B35" s="72"/>
      <c r="C35" s="60"/>
      <c r="D35" s="60"/>
      <c r="E35" s="60"/>
      <c r="F35" s="60"/>
      <c r="G35" s="73"/>
      <c r="H35" s="21" t="s">
        <v>40</v>
      </c>
      <c r="I35" s="9" t="str">
        <f ca="1">IF(ISNUMBER(FI未检出("pH",H35)),"(无量纲)",IF(ISNUMBER(FI未检出("色度",H35)),"(倍)",IF(ISNUMBER(FI未检出("大肠",H35)),"","(mg/L)")))</f>
        <v>(mg/L)</v>
      </c>
      <c r="J35" s="14" t="s">
        <v>61</v>
      </c>
      <c r="K35" s="30">
        <v>0.2</v>
      </c>
      <c r="L35" s="1" t="s">
        <v>64</v>
      </c>
      <c r="M35" s="1" t="s">
        <v>13</v>
      </c>
      <c r="N35" s="1" t="s">
        <v>13</v>
      </c>
      <c r="O35" s="2"/>
    </row>
    <row r="36" spans="1:15" s="6" customFormat="1" ht="11.25">
      <c r="A36" s="72"/>
      <c r="B36" s="72"/>
      <c r="C36" s="60"/>
      <c r="D36" s="60"/>
      <c r="E36" s="60"/>
      <c r="F36" s="60"/>
      <c r="G36" s="73"/>
      <c r="H36" s="21" t="s">
        <v>41</v>
      </c>
      <c r="I36" s="9" t="str">
        <f ca="1">IF(ISNUMBER(FI未检出("pH",H36)),"(无量纲)",IF(ISNUMBER(FI未检出("色度",H36)),"(倍)",IF(ISNUMBER(FI未检出("大肠",H36)),"","(mg/L)")))</f>
        <v>(mg/L)</v>
      </c>
      <c r="J36" s="14">
        <v>4.0000000000000002E-4</v>
      </c>
      <c r="K36" s="30">
        <v>0.5</v>
      </c>
      <c r="L36" s="1" t="s">
        <v>64</v>
      </c>
      <c r="M36" s="1" t="s">
        <v>13</v>
      </c>
      <c r="N36" s="1" t="s">
        <v>13</v>
      </c>
      <c r="O36" s="2"/>
    </row>
    <row r="37" spans="1:15" s="6" customFormat="1" ht="11.25">
      <c r="A37" s="72"/>
      <c r="B37" s="72"/>
      <c r="C37" s="60"/>
      <c r="D37" s="60"/>
      <c r="E37" s="60"/>
      <c r="F37" s="60"/>
      <c r="G37" s="73"/>
      <c r="H37" s="21" t="s">
        <v>42</v>
      </c>
      <c r="I37" s="9" t="str">
        <f ca="1">IF(ISNUMBER(FI未检出("pH",H37)),"(无量纲)",IF(ISNUMBER(FI未检出("色度",H37)),"(倍)",IF(ISNUMBER(FI未检出("大肠",H37)),"","(mg/L)")))</f>
        <v>(mg/L)</v>
      </c>
      <c r="J37" s="30">
        <v>0.04</v>
      </c>
      <c r="K37" s="30">
        <v>3</v>
      </c>
      <c r="L37" s="1" t="s">
        <v>64</v>
      </c>
      <c r="M37" s="1" t="s">
        <v>13</v>
      </c>
      <c r="N37" s="1" t="s">
        <v>13</v>
      </c>
      <c r="O37" s="2"/>
    </row>
    <row r="38" spans="1:15" s="6" customFormat="1" ht="11.25">
      <c r="A38" s="72"/>
      <c r="B38" s="72"/>
      <c r="C38" s="60"/>
      <c r="D38" s="60"/>
      <c r="E38" s="60"/>
      <c r="F38" s="60"/>
      <c r="G38" s="73"/>
      <c r="H38" s="21" t="s">
        <v>43</v>
      </c>
      <c r="I38" s="9" t="str">
        <f ca="1">IF(ISNUMBER(FI未检出("pH",H38)),"(无量纲)",IF(ISNUMBER(FI未检出("色度",H38)),"(倍)",IF(ISNUMBER(FI未检出("大肠",H38)),"","(mg/L)")))</f>
        <v>(mg/L)</v>
      </c>
      <c r="J38" s="14" t="s">
        <v>61</v>
      </c>
      <c r="K38" s="30">
        <v>3</v>
      </c>
      <c r="L38" s="1" t="s">
        <v>64</v>
      </c>
      <c r="M38" s="1" t="s">
        <v>13</v>
      </c>
      <c r="N38" s="1" t="s">
        <v>13</v>
      </c>
      <c r="O38" s="2"/>
    </row>
    <row r="39" spans="1:15" s="6" customFormat="1" ht="11.25">
      <c r="A39" s="72"/>
      <c r="B39" s="72"/>
      <c r="C39" s="60"/>
      <c r="D39" s="60"/>
      <c r="E39" s="60"/>
      <c r="F39" s="60"/>
      <c r="G39" s="73"/>
      <c r="H39" s="21" t="s">
        <v>44</v>
      </c>
      <c r="I39" s="9" t="str">
        <f ca="1">IF(ISNUMBER(FI未检出("pH",H39)),"(无量纲)",IF(ISNUMBER(FI未检出("色度",H39)),"(倍)",IF(ISNUMBER(FI未检出("大肠",H39)),"","(mg/L)")))</f>
        <v>(mg/L)</v>
      </c>
      <c r="J39" s="14" t="s">
        <v>61</v>
      </c>
      <c r="K39" s="30">
        <v>0.5</v>
      </c>
      <c r="L39" s="1" t="s">
        <v>64</v>
      </c>
      <c r="M39" s="1" t="s">
        <v>13</v>
      </c>
      <c r="N39" s="1" t="s">
        <v>13</v>
      </c>
      <c r="O39" s="2"/>
    </row>
    <row r="40" spans="1:15" s="6" customFormat="1" ht="11.25">
      <c r="A40" s="72"/>
      <c r="B40" s="72"/>
      <c r="C40" s="60"/>
      <c r="D40" s="60"/>
      <c r="E40" s="60"/>
      <c r="F40" s="60"/>
      <c r="G40" s="73"/>
      <c r="H40" s="21" t="s">
        <v>45</v>
      </c>
      <c r="I40" s="9" t="str">
        <f ca="1">IF(ISNUMBER(FI未检出("pH",H40)),"(无量纲)",IF(ISNUMBER(FI未检出("色度",H40)),"(倍)",IF(ISNUMBER(FI未检出("大肠",H40)),"","(mg/L)")))</f>
        <v>(mg/L)</v>
      </c>
      <c r="J40" s="14" t="s">
        <v>61</v>
      </c>
      <c r="K40" s="30">
        <v>1.5</v>
      </c>
      <c r="L40" s="1" t="s">
        <v>64</v>
      </c>
      <c r="M40" s="1" t="s">
        <v>13</v>
      </c>
      <c r="N40" s="1" t="s">
        <v>13</v>
      </c>
      <c r="O40" s="2"/>
    </row>
    <row r="41" spans="1:15" s="6" customFormat="1" ht="11.25">
      <c r="A41" s="72"/>
      <c r="B41" s="72"/>
      <c r="C41" s="60"/>
      <c r="D41" s="60"/>
      <c r="E41" s="60"/>
      <c r="F41" s="60"/>
      <c r="G41" s="73"/>
      <c r="H41" s="21" t="s">
        <v>32</v>
      </c>
      <c r="I41" s="9" t="str">
        <f ca="1">IF(ISNUMBER(FI未检出("pH",H41)),"(无量纲)",IF(ISNUMBER(FI未检出("色度",H41)),"(倍)",IF(ISNUMBER(FI未检出("大肠",H41)),"","(mg/L)")))</f>
        <v>(mg/L)</v>
      </c>
      <c r="J41" s="30">
        <v>5.7</v>
      </c>
      <c r="K41" s="30">
        <v>50</v>
      </c>
      <c r="L41" s="1" t="s">
        <v>64</v>
      </c>
      <c r="M41" s="1" t="s">
        <v>13</v>
      </c>
      <c r="N41" s="1" t="s">
        <v>13</v>
      </c>
      <c r="O41" s="2"/>
    </row>
    <row r="42" spans="1:15" s="6" customFormat="1" ht="11.25">
      <c r="A42" s="72"/>
      <c r="B42" s="72"/>
      <c r="C42" s="60"/>
      <c r="D42" s="60"/>
      <c r="E42" s="60"/>
      <c r="F42" s="60"/>
      <c r="G42" s="73"/>
      <c r="H42" s="21" t="s">
        <v>57</v>
      </c>
      <c r="I42" s="9" t="str">
        <f ca="1">IF(ISNUMBER(FI未检出("pH",H42)),"(无量纲)",IF(ISNUMBER(FI未检出("色度",H42)),"(倍)",IF(ISNUMBER(FI未检出("大肠",H42)),"","(mg/L)")))</f>
        <v>(mg/L)</v>
      </c>
      <c r="J42" s="14" t="s">
        <v>61</v>
      </c>
      <c r="K42" s="30">
        <v>0.3</v>
      </c>
      <c r="L42" s="1" t="s">
        <v>64</v>
      </c>
      <c r="M42" s="1" t="s">
        <v>13</v>
      </c>
      <c r="N42" s="1" t="s">
        <v>13</v>
      </c>
      <c r="O42" s="2"/>
    </row>
    <row r="43" spans="1:15" s="6" customFormat="1" ht="11.25">
      <c r="A43" s="72"/>
      <c r="B43" s="72"/>
      <c r="C43" s="60"/>
      <c r="D43" s="60"/>
      <c r="E43" s="60"/>
      <c r="F43" s="60"/>
      <c r="G43" s="73"/>
      <c r="H43" s="21" t="s">
        <v>33</v>
      </c>
      <c r="I43" s="9" t="str">
        <f ca="1">IF(ISNUMBER(FI未检出("pH",H43)),"(无量纲)",IF(ISNUMBER(FI未检出("色度",H43)),"(倍)",IF(ISNUMBER(FI未检出("大肠",H43)),"","(mg/L)")))</f>
        <v>(mg/L)</v>
      </c>
      <c r="J43" s="30">
        <v>6.14</v>
      </c>
      <c r="K43" s="30">
        <v>20</v>
      </c>
      <c r="L43" s="1" t="s">
        <v>64</v>
      </c>
      <c r="M43" s="1" t="s">
        <v>13</v>
      </c>
      <c r="N43" s="1" t="s">
        <v>13</v>
      </c>
      <c r="O43" s="2"/>
    </row>
    <row r="44" spans="1:15" s="6" customFormat="1" ht="11.25">
      <c r="A44" s="72"/>
      <c r="B44" s="72"/>
      <c r="C44" s="60"/>
      <c r="D44" s="60"/>
      <c r="E44" s="60"/>
      <c r="F44" s="60"/>
      <c r="G44" s="73"/>
      <c r="H44" s="21" t="s">
        <v>47</v>
      </c>
      <c r="I44" s="9" t="str">
        <f ca="1">IF(ISNUMBER(FI未检出("pH",H44)),"(无量纲)",IF(ISNUMBER(FI未检出("色度",H44)),"(倍)",IF(ISNUMBER(FI未检出("大肠",H44)),"","(mg/L)")))</f>
        <v>(mg/L)</v>
      </c>
      <c r="J44" s="14" t="s">
        <v>61</v>
      </c>
      <c r="K44" s="30">
        <v>1</v>
      </c>
      <c r="L44" s="1" t="s">
        <v>64</v>
      </c>
      <c r="M44" s="1" t="s">
        <v>13</v>
      </c>
      <c r="N44" s="1" t="s">
        <v>13</v>
      </c>
      <c r="O44" s="2"/>
    </row>
    <row r="45" spans="1:15" s="6" customFormat="1" ht="11.25">
      <c r="A45" s="72"/>
      <c r="B45" s="72"/>
      <c r="C45" s="60"/>
      <c r="D45" s="60"/>
      <c r="E45" s="60"/>
      <c r="F45" s="60"/>
      <c r="G45" s="73"/>
      <c r="H45" s="21" t="s">
        <v>34</v>
      </c>
      <c r="I45" s="9" t="str">
        <f ca="1">IF(ISNUMBER(FI未检出("pH",H45)),"(无量纲)",IF(ISNUMBER(FI未检出("色度",H45)),"(倍)",IF(ISNUMBER(FI未检出("大肠",H45)),"","(mg/L)")))</f>
        <v>(mg/L)</v>
      </c>
      <c r="J45" s="30">
        <v>0.02</v>
      </c>
      <c r="K45" s="30">
        <v>1</v>
      </c>
      <c r="L45" s="1" t="s">
        <v>64</v>
      </c>
      <c r="M45" s="1" t="s">
        <v>13</v>
      </c>
      <c r="N45" s="1" t="s">
        <v>13</v>
      </c>
      <c r="O45" s="2"/>
    </row>
    <row r="46" spans="1:15" s="6" customFormat="1" ht="11.25">
      <c r="A46" s="72"/>
      <c r="B46" s="72"/>
      <c r="C46" s="60"/>
      <c r="D46" s="60"/>
      <c r="E46" s="60"/>
      <c r="F46" s="60"/>
      <c r="G46" s="73"/>
      <c r="H46" s="22" t="s">
        <v>46</v>
      </c>
      <c r="I46" s="9" t="str">
        <f ca="1">IF(ISNUMBER(FI未检出("pH",H46)),"(无量纲)",IF(ISNUMBER(FI未检出("色度",H46)),"(倍)",IF(ISNUMBER(FI未检出("大肠",H46)),"","(mg/L)")))</f>
        <v>(mg/L)</v>
      </c>
      <c r="J46" s="15" t="s">
        <v>61</v>
      </c>
      <c r="K46" s="31">
        <v>0.3</v>
      </c>
      <c r="L46" s="26" t="s">
        <v>64</v>
      </c>
      <c r="M46" s="1" t="s">
        <v>13</v>
      </c>
      <c r="N46" s="17"/>
      <c r="O46" s="17"/>
    </row>
    <row r="47" spans="1:15" s="6" customFormat="1" ht="11.25">
      <c r="A47" s="72"/>
      <c r="B47" s="72"/>
      <c r="C47" s="60"/>
      <c r="D47" s="60"/>
      <c r="E47" s="60"/>
      <c r="F47" s="60"/>
      <c r="G47" s="73"/>
      <c r="H47" s="21" t="s">
        <v>37</v>
      </c>
      <c r="I47" s="9" t="str">
        <f ca="1">IF(ISNUMBER(FI未检出("pH",H47)),"(无量纲)",IF(ISNUMBER(FI未检出("色度",H47)),"(倍)",IF(ISNUMBER(FI未检出("大肠",H47)),"","(mg/L)")))</f>
        <v>(mg/L)</v>
      </c>
      <c r="J47" s="16" t="s">
        <v>61</v>
      </c>
      <c r="K47" s="31">
        <v>0.05</v>
      </c>
      <c r="L47" s="1" t="s">
        <v>64</v>
      </c>
      <c r="M47" s="1" t="s">
        <v>13</v>
      </c>
      <c r="N47" s="1" t="s">
        <v>13</v>
      </c>
      <c r="O47" s="2"/>
    </row>
    <row r="49" spans="2:13">
      <c r="B49" s="19" t="s">
        <v>22</v>
      </c>
      <c r="C49" s="19"/>
      <c r="D49" s="24"/>
      <c r="E49" s="19"/>
      <c r="F49" s="19" t="s">
        <v>23</v>
      </c>
      <c r="G49" s="19"/>
      <c r="H49" s="20"/>
      <c r="I49" s="20"/>
      <c r="J49" s="19" t="s">
        <v>24</v>
      </c>
      <c r="K49" s="19"/>
      <c r="L49" s="19"/>
      <c r="M49" s="20" t="s">
        <v>25</v>
      </c>
    </row>
  </sheetData>
  <autoFilter ref="A2:O47"/>
  <mergeCells count="12">
    <mergeCell ref="D3:D4"/>
    <mergeCell ref="D5:D26"/>
    <mergeCell ref="A1:O1"/>
    <mergeCell ref="F3:F26"/>
    <mergeCell ref="A3:A47"/>
    <mergeCell ref="B3:B47"/>
    <mergeCell ref="C3:C47"/>
    <mergeCell ref="D27:D47"/>
    <mergeCell ref="F27:F47"/>
    <mergeCell ref="H2:I2"/>
    <mergeCell ref="G3:G47"/>
    <mergeCell ref="E3:E47"/>
  </mergeCells>
  <phoneticPr fontId="1" type="noConversion"/>
  <printOptions horizontalCentered="1"/>
  <pageMargins left="0.11811023622047245" right="0.11811023622047245" top="0.15748031496062992" bottom="0.15748031496062992" header="0.31496062992125984" footer="0.19685039370078741"/>
  <pageSetup paperSize="9" scale="9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5</vt:i4>
      </vt:variant>
    </vt:vector>
  </HeadingPairs>
  <TitlesOfParts>
    <vt:vector size="8" baseType="lpstr">
      <vt:lpstr>废水重点</vt:lpstr>
      <vt:lpstr>污水厂</vt:lpstr>
      <vt:lpstr>危废废水</vt:lpstr>
      <vt:lpstr>废水重点!Print_Area</vt:lpstr>
      <vt:lpstr>危废废水!Print_Area</vt:lpstr>
      <vt:lpstr>污水厂!Print_Area</vt:lpstr>
      <vt:lpstr>废水重点!Print_Titles</vt:lpstr>
      <vt:lpstr>危废废水!Print_Titles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2017-10-07T02:30:22Z</dcterms:modified>
</cp:coreProperties>
</file>